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  <sheet name="Arkusz3" sheetId="3" r:id="rId3"/>
  </sheets>
  <definedNames>
    <definedName name="_xlnm.Print_Titles" localSheetId="0">'plan'!$2:$2</definedName>
    <definedName name="Excel_BuiltIn_Print_Titles_1_1">NA()</definedName>
    <definedName name="Excel_BuiltIn_Print_Titles_2_1">NA()</definedName>
    <definedName name="Excel_BuiltIn_Print_Titles_3_1">NA()</definedName>
    <definedName name="Excel_BuiltIn_Print_Titles" localSheetId="0">'plan'!$2:$2</definedName>
  </definedNames>
  <calcPr fullCalcOnLoad="1"/>
</workbook>
</file>

<file path=xl/sharedStrings.xml><?xml version="1.0" encoding="utf-8"?>
<sst xmlns="http://schemas.openxmlformats.org/spreadsheetml/2006/main" count="583" uniqueCount="267">
  <si>
    <t>Zabezpieczenie na produkty lecznicze – 1 miesiąc – LF 104 9 2022</t>
  </si>
  <si>
    <t>L.p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</si>
  <si>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</si>
  <si>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</si>
  <si>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</si>
  <si>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</si>
  <si>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</si>
  <si>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</t>
  </si>
  <si>
    <t>ilość  op j. Zamówienia podstawowego</t>
  </si>
  <si>
    <t xml:space="preserve">zaof. Ilość w op. j </t>
  </si>
  <si>
    <t>zaof. Ilość op. j. Zamówienia podstawowego*</t>
  </si>
  <si>
    <t>Cena j. Netto</t>
  </si>
  <si>
    <t>VAT</t>
  </si>
  <si>
    <t>Kwota j. VAT</t>
  </si>
  <si>
    <t>Cena j. Brutto</t>
  </si>
  <si>
    <t>Wartość netto na 1 m-c</t>
  </si>
  <si>
    <t>Kwota VAT</t>
  </si>
  <si>
    <t>Wartość brutto na 1 m-c</t>
  </si>
  <si>
    <t>podmiot odpowiedzialny/importer równoległy/wytwórca (uwagi)</t>
  </si>
  <si>
    <t>Kod EAN</t>
  </si>
  <si>
    <t>ZADANIE 1</t>
  </si>
  <si>
    <t>Pantoprazolum</t>
  </si>
  <si>
    <t>op.</t>
  </si>
  <si>
    <t>inj. iv.</t>
  </si>
  <si>
    <t>0,04g</t>
  </si>
  <si>
    <t>ZADANIE 2</t>
  </si>
  <si>
    <t>RAZEM</t>
  </si>
  <si>
    <t>Rivaroxabanum</t>
  </si>
  <si>
    <t>tabl.</t>
  </si>
  <si>
    <t>0,015g</t>
  </si>
  <si>
    <t>0,02g</t>
  </si>
  <si>
    <t>ZADANIE 3</t>
  </si>
  <si>
    <t>Propranololum</t>
  </si>
  <si>
    <t>0,01g</t>
  </si>
  <si>
    <t>Quinaprilum</t>
  </si>
  <si>
    <t>Spironolactonum</t>
  </si>
  <si>
    <t>0,025g</t>
  </si>
  <si>
    <t>0,1g</t>
  </si>
  <si>
    <t>Telmisartanum</t>
  </si>
  <si>
    <t>0,08g</t>
  </si>
  <si>
    <t>Urapidilum</t>
  </si>
  <si>
    <t>0,025g/ 5ml</t>
  </si>
  <si>
    <t>Verapamilum</t>
  </si>
  <si>
    <t>Torasemidum</t>
  </si>
  <si>
    <t>inj.</t>
  </si>
  <si>
    <t>0,02g/4ml</t>
  </si>
  <si>
    <t>ZADANIE 4</t>
  </si>
  <si>
    <t>Omeprazolum</t>
  </si>
  <si>
    <t>kaps.  dojelitowe</t>
  </si>
  <si>
    <t>ZADANIE 5</t>
  </si>
  <si>
    <t xml:space="preserve">Natrii picosulfas+Magnesii oxidum leve+Acidum citricum anhydricum </t>
  </si>
  <si>
    <t>proszek do sporządzania roztworu doustnego</t>
  </si>
  <si>
    <t>(0,01g+3,5g+10,97g)/saszetkę</t>
  </si>
  <si>
    <t>ZADANIE 6</t>
  </si>
  <si>
    <t>Diazepamum</t>
  </si>
  <si>
    <t>0,005g</t>
  </si>
  <si>
    <t>0,002g</t>
  </si>
  <si>
    <t>wlewka doodbyt.</t>
  </si>
  <si>
    <t>0,005g/ 2,5ml</t>
  </si>
  <si>
    <t>inj. i.v., i.m.</t>
  </si>
  <si>
    <t>0,01g/2ml</t>
  </si>
  <si>
    <t>Phenobarbitalum</t>
  </si>
  <si>
    <t>Nitrazepamum</t>
  </si>
  <si>
    <t>Oxazepamum</t>
  </si>
  <si>
    <t>ZADANIE 7</t>
  </si>
  <si>
    <t>Extractum fluidum ex: Crataegi fructus et Valerianae radix</t>
  </si>
  <si>
    <t>syrop</t>
  </si>
  <si>
    <t>6,69ml/30ml</t>
  </si>
  <si>
    <t>150 g / 119 ml</t>
  </si>
  <si>
    <t>Hydroxyzinum</t>
  </si>
  <si>
    <t>2 mg/ml</t>
  </si>
  <si>
    <t>200ml</t>
  </si>
  <si>
    <t>0,1g/2ml</t>
  </si>
  <si>
    <t>Quetiapinum</t>
  </si>
  <si>
    <t>Sulpiridum</t>
  </si>
  <si>
    <t>0,05g</t>
  </si>
  <si>
    <t>ZADANIE 8</t>
  </si>
  <si>
    <t>Calcii glubionas+ Calcii lactobionas</t>
  </si>
  <si>
    <t>114mg Ca++/5ml</t>
  </si>
  <si>
    <t>150ml</t>
  </si>
  <si>
    <t>Cholecalciferolum</t>
  </si>
  <si>
    <t>płyn doustny</t>
  </si>
  <si>
    <t>15.000j.m./ml</t>
  </si>
  <si>
    <t>10ml</t>
  </si>
  <si>
    <t>Ferrosi gluconas</t>
  </si>
  <si>
    <t>0,2g</t>
  </si>
  <si>
    <t>Kalii chloridum</t>
  </si>
  <si>
    <t>tabl. o przedłużonym uwalnianiu</t>
  </si>
  <si>
    <t xml:space="preserve"> 0,75g  (0,391g K+)</t>
  </si>
  <si>
    <t>0,782gK+/ 10ml</t>
  </si>
  <si>
    <t>ZADANIE 9</t>
  </si>
  <si>
    <t>Flumazenilum</t>
  </si>
  <si>
    <t>0,5mg/ 5ml</t>
  </si>
  <si>
    <t>ZADANIE 10</t>
  </si>
  <si>
    <t>Carbo medicinalis</t>
  </si>
  <si>
    <t xml:space="preserve">proszek  </t>
  </si>
  <si>
    <t>50g</t>
  </si>
  <si>
    <t>50g**</t>
  </si>
  <si>
    <t xml:space="preserve">**Zamawiający nie dopuszcza zaoferowania opakowań o większej gramaturze niż podane w zadaniu 10 poz. 1 </t>
  </si>
  <si>
    <t>ZADANIE 11</t>
  </si>
  <si>
    <t>Propofolum</t>
  </si>
  <si>
    <t>r-r do inf</t>
  </si>
  <si>
    <t>1g/50 ml</t>
  </si>
  <si>
    <t>ZADANIE 12</t>
  </si>
  <si>
    <t>Levofloxacinum</t>
  </si>
  <si>
    <t>0,25g</t>
  </si>
  <si>
    <t>Lincomycinum</t>
  </si>
  <si>
    <t>kaps.</t>
  </si>
  <si>
    <t>0,5g</t>
  </si>
  <si>
    <t>Colistimethatum natricum</t>
  </si>
  <si>
    <t>1.000.000 j.m.</t>
  </si>
  <si>
    <t>Nifuroxazidum</t>
  </si>
  <si>
    <t>zaw.</t>
  </si>
  <si>
    <t>0,22g/ 5ml</t>
  </si>
  <si>
    <t>90ml</t>
  </si>
  <si>
    <t>Voriconazolum</t>
  </si>
  <si>
    <t>tab.</t>
  </si>
  <si>
    <t>ZADANIE 13</t>
  </si>
  <si>
    <t xml:space="preserve">Caspofunginum </t>
  </si>
  <si>
    <t>fiolka</t>
  </si>
  <si>
    <t>0,050g</t>
  </si>
  <si>
    <t>ZADANIE 14</t>
  </si>
  <si>
    <t>Vaccinum tetani adsorbatum</t>
  </si>
  <si>
    <t>0,5ml</t>
  </si>
  <si>
    <t>ZADANIE 15</t>
  </si>
  <si>
    <t>Immunoserum contra venena viperarum europaearum</t>
  </si>
  <si>
    <t>500j./ 5ml</t>
  </si>
  <si>
    <t>ZADANIE 16</t>
  </si>
  <si>
    <t>Magnesii sulfas</t>
  </si>
  <si>
    <t>2g/10ml (20%)</t>
  </si>
  <si>
    <t>Natrii hydrogenocarbonas</t>
  </si>
  <si>
    <t>(8,4%) 1,68g/ 20ml</t>
  </si>
  <si>
    <t>Glucosum</t>
  </si>
  <si>
    <t>0,2g/ml- 10ml</t>
  </si>
  <si>
    <t>0,4g/ml- 10ml</t>
  </si>
  <si>
    <t>Calcii chloridum dihydricum</t>
  </si>
  <si>
    <t>67mg/ml-10ml</t>
  </si>
  <si>
    <t>ZADANIE 17</t>
  </si>
  <si>
    <t>Thiaminum</t>
  </si>
  <si>
    <t>Pyridoxinum</t>
  </si>
  <si>
    <t>Riboflavinum</t>
  </si>
  <si>
    <t>0,003g</t>
  </si>
  <si>
    <t>Acidum ascorbicum</t>
  </si>
  <si>
    <t>0,5g/5ml</t>
  </si>
  <si>
    <t>Cyanocobalaminum</t>
  </si>
  <si>
    <t>1000mcg/ 2ml</t>
  </si>
  <si>
    <t>ZADANIE 18</t>
  </si>
  <si>
    <t xml:space="preserve">Bupivacainum hydrochloricum </t>
  </si>
  <si>
    <r>
      <rPr>
        <sz val="11"/>
        <color indexed="8"/>
        <rFont val="Times New Roman"/>
        <family val="1"/>
      </rPr>
      <t xml:space="preserve">Roztwór do wstrzykiwań </t>
    </r>
    <r>
      <rPr>
        <sz val="11"/>
        <color indexed="8"/>
        <rFont val="Arial"/>
        <family val="2"/>
      </rPr>
      <t xml:space="preserve"> (pakowane w jałowe blistry)</t>
    </r>
  </si>
  <si>
    <r>
      <rPr>
        <sz val="11"/>
        <color indexed="8"/>
        <rFont val="Times New Roman"/>
        <family val="1"/>
      </rPr>
      <t xml:space="preserve">0,005g/ml- 4ml </t>
    </r>
    <r>
      <rPr>
        <sz val="11"/>
        <color indexed="8"/>
        <rFont val="Arial"/>
        <family val="2"/>
      </rPr>
      <t xml:space="preserve">SPINAL HEAVY  </t>
    </r>
  </si>
  <si>
    <t>ZADANIE 19</t>
  </si>
  <si>
    <t xml:space="preserve">Witaminy rozpuszcz. w wodzie </t>
  </si>
  <si>
    <t>prosz.do sporz.r-u do inf.</t>
  </si>
  <si>
    <t>--------</t>
  </si>
  <si>
    <t>ZADANIE 20</t>
  </si>
  <si>
    <t>Natrii chloridum</t>
  </si>
  <si>
    <t>0,9%-10ml</t>
  </si>
  <si>
    <t>10%-10ml</t>
  </si>
  <si>
    <t>Aqua pro iniectione</t>
  </si>
  <si>
    <t>ZADANIE 21</t>
  </si>
  <si>
    <t>Dieta kompletna:
-normokaloryczna (1kcal/ml);
-normobiałkowa (3,8-4,0g/100ml);
-węglowodany (12,3-13,8g/100ml);
-tłuszcze (3,3-3,9g/100ml);
-bogatoresztkowa z wysoką zawartością błonnika (1,5g/100ml);
-wzbogacona w kwasy omega 3 (EPA,DHA);
-laktoza &lt; (0,025g/100ml);
-sód (100-133mg/100ml);
-osmolarność (250-285 mOsmol/l);
-przeznaczona do podawania doustnego lub przez zgłębnik lub przez stomię.</t>
  </si>
  <si>
    <t>płyn</t>
  </si>
  <si>
    <t>500 ml</t>
  </si>
  <si>
    <t xml:space="preserve">Dieta kompletna:
-normokaloryczna (1 kcal/ml);
-normobiałkowa (3,8-4,0g/100ml);
-węglowodany (12,3-13,8g/100ml);
-tłuszcze (3,3-3,9g/100ml);
-bezresztkowa;
-wzbogacona w  kwasy omega 3 (EPA, DHA);
-laktoza &lt; (0,025g/100ml);
-sód (75-100mg/100ml);
-osmolarność (200–255mOsmol/l);
-przeznaczona do podawania doustnego lub przez zgłębnik lub przez stomię.                           </t>
  </si>
  <si>
    <t xml:space="preserve">Dieta kompletna:
-wysokokaloryczna (1,5kcal/ml);
-białko (5,6-7,5g/100ml);
-węglowodany (18,3-18,8g/100ml);
-tłuszcze (5,0-5,8g/100ml);
-bezresztkowa;
-wzbogacona w tłuszcze omega 3 (EPA,DHA);
-laktoza ≤ (0,05g/100ml);
-sód (100-150mg/100ml);
-osmolarność (330-360mOsmol/l);
-przeznaczona do podawania doustnego lub przez zgłębnik lub przez stomię.         </t>
  </si>
  <si>
    <t>500ml</t>
  </si>
  <si>
    <t>Dieta kompletna dla pacjentów z ograniczeniem podaży płynów:
-wysokoenergetyczna (2kcal/ml); 
-bogatobiałkowa (10g/100ml);
-węglowodany (16,7g/100ml);
-tłuszcze (10g/100ml);
-bogatoresztkowa o zawartości błonnika (1,5g/100ml);
-wzbogacona w kwasy omega 3 (EPA, DHA) i kwasy tłuszczowe MCT;
-sód (60mg/100ml);
-laktoza ≤ (0,25g/100ml);
-do żywienia drogą przewodu pokarmowego przez zgłębnik lub stomię.</t>
  </si>
  <si>
    <t>plyn</t>
  </si>
  <si>
    <t>*Zaoferowane Środki Specjalnego Przeznaczenia Żywieniowego muszą być kompatybilne z Zestawami Amika EasyBag Enfit i pompą dojelitową Amika, w posiadaniu których, jest Szpital</t>
  </si>
  <si>
    <t xml:space="preserve">  Zadanie 22</t>
  </si>
  <si>
    <t>Glicyna do irygacji jam ciała</t>
  </si>
  <si>
    <t>op</t>
  </si>
  <si>
    <t>butelka/ worek</t>
  </si>
  <si>
    <t>1,5% 3000ml</t>
  </si>
  <si>
    <t>1,5% 5000ml</t>
  </si>
  <si>
    <t>Aqua pro irygatione</t>
  </si>
  <si>
    <t>3000ml</t>
  </si>
  <si>
    <t xml:space="preserve">  Zadanie 23</t>
  </si>
  <si>
    <t>Natrii chloridum pro irygatione</t>
  </si>
  <si>
    <t>0,9% 3000ml</t>
  </si>
  <si>
    <t xml:space="preserve">  Zadanie 24</t>
  </si>
  <si>
    <t>Aminokwasy + elektrolity  + fosforany</t>
  </si>
  <si>
    <t>r-r do inf.- butelka/ worek</t>
  </si>
  <si>
    <t>10% 500ml</t>
  </si>
  <si>
    <t xml:space="preserve">Dieta w proszku, wysokobiałkowa  (około 87g białka/100g proszku),  bezglutenowa, bezresztkowa, przeznaczona do podawania drogą przewodu pokarmowego. </t>
  </si>
  <si>
    <t>proszek</t>
  </si>
  <si>
    <t>300g</t>
  </si>
  <si>
    <t xml:space="preserve">3 – komorowy worek zawierajacy roztwór aminokwasów, roztwór glukozy, emulsję tłuszczową, fosforany, osmolarność nie mniej niż 100 mOsm/l, zawartość azotu min. 12,0 w całej objętości, objętość 900-2000 ml </t>
  </si>
  <si>
    <t>emulsja do infuzji do żył centralnej, worek 3 komorowy 900 – 2000 ml</t>
  </si>
  <si>
    <t>1477 ml</t>
  </si>
  <si>
    <t>Zmodyfikowany roztwór żelatyny</t>
  </si>
  <si>
    <t>roztwór do infuzji (opakowanie PE z dwoma portami elastycznymi)</t>
  </si>
  <si>
    <t>3-4% 500ml</t>
  </si>
  <si>
    <t>r-r do inf. (opakowanie PE lub PP z dwoma portami elastycznymi- stojące)</t>
  </si>
  <si>
    <t>5% 250ml</t>
  </si>
  <si>
    <t>5% 500ml</t>
  </si>
  <si>
    <t>5% 1000ml</t>
  </si>
  <si>
    <t>3-komorowy worek, zawierający roztwór aminokwasów, roztwór glukozy, emulsję tłuszczową, fosforany, o osmolarności poniżej 950 mOsm/l, zawartość azotu min. 4,0 w całej objętości, objętość 1000-1500ml.</t>
  </si>
  <si>
    <t>emulsja do infuzji do żyły obwodowej, worek 3-komorowy 1000-1500ml</t>
  </si>
  <si>
    <t xml:space="preserve">1500ml </t>
  </si>
  <si>
    <t>0,9% 250ml</t>
  </si>
  <si>
    <t>0,9% 500ml</t>
  </si>
  <si>
    <t>0,9% 1000ml</t>
  </si>
  <si>
    <t>r-r do inf. (worki typu viaflo- opakowanie PE z dwoma portami elastycznymi )</t>
  </si>
  <si>
    <t>Płyn wieloelektrolitowy  (roztwór izotoniczny o składzie jonowym zbliżonym do składu osocza krwi - o stężeniu jonów chloru poniżej 110 mmol/l).</t>
  </si>
  <si>
    <t>250ml</t>
  </si>
  <si>
    <t>1000 ml</t>
  </si>
  <si>
    <t>Płyn Ringera</t>
  </si>
  <si>
    <t xml:space="preserve">Aqua pro iniectione   </t>
  </si>
  <si>
    <t>rozpuszcz. do
sporz. leków
parenteralnych- butelka PE lub PP</t>
  </si>
  <si>
    <t>100ml</t>
  </si>
  <si>
    <t xml:space="preserve">Aqua pro iniectione </t>
  </si>
  <si>
    <t>rozpuszcz. do
sporz. leków
parenteralnych- butelka PE</t>
  </si>
  <si>
    <t>250 ml</t>
  </si>
  <si>
    <t>rozpuszcz. do
sporz. leków
parenteralnych- (opakowanie PE z dwoma portami elastycznymi – stojące)</t>
  </si>
  <si>
    <t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</si>
  <si>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</si>
  <si>
    <t>Wykonawca przystępuje do całości zadania. Brak możliwości przystąpienia do pojedyńczych pozycji.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</si>
  <si>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</si>
  <si>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</si>
  <si>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</si>
  <si>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</si>
  <si>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</si>
  <si>
    <t>401-02-01-01</t>
  </si>
  <si>
    <t>33600000-6</t>
  </si>
  <si>
    <t>33612000-3</t>
  </si>
  <si>
    <t>33615000-4</t>
  </si>
  <si>
    <t>33616000-1</t>
  </si>
  <si>
    <t>33621100-0</t>
  </si>
  <si>
    <t>33621200-1</t>
  </si>
  <si>
    <t>401-02-01-04</t>
  </si>
  <si>
    <t>33622000-6</t>
  </si>
  <si>
    <t>33622100-7</t>
  </si>
  <si>
    <t>33622800-4</t>
  </si>
  <si>
    <t>33651100-9</t>
  </si>
  <si>
    <t>33651400-2</t>
  </si>
  <si>
    <t>33661300-4</t>
  </si>
  <si>
    <t>401-02-01-04-02</t>
  </si>
  <si>
    <t>401-02-01-05</t>
  </si>
  <si>
    <t>401-02-03-01</t>
  </si>
  <si>
    <t>401-02-03-05</t>
  </si>
  <si>
    <t>401-02-04-16</t>
  </si>
  <si>
    <t>33611000-6</t>
  </si>
  <si>
    <t>33613000-0</t>
  </si>
  <si>
    <t>33614000-7</t>
  </si>
  <si>
    <t>33617000-8</t>
  </si>
  <si>
    <t>33622200-8</t>
  </si>
  <si>
    <t>33622300-9</t>
  </si>
  <si>
    <t>33622600-2</t>
  </si>
  <si>
    <t>33622700-3</t>
  </si>
  <si>
    <t>33631000-2</t>
  </si>
  <si>
    <t>33631200-4</t>
  </si>
  <si>
    <t>33631600-8</t>
  </si>
  <si>
    <t>33632200-1</t>
  </si>
  <si>
    <t>33642200-4</t>
  </si>
  <si>
    <t>33642300-5</t>
  </si>
  <si>
    <t>33661000-1</t>
  </si>
  <si>
    <t>33661100-2</t>
  </si>
  <si>
    <t>33661200-3</t>
  </si>
  <si>
    <t>33661500-6</t>
  </si>
  <si>
    <t>33662100-9</t>
  </si>
  <si>
    <t>33674000-5</t>
  </si>
  <si>
    <t>33675000-2</t>
  </si>
  <si>
    <t>33690000-3</t>
  </si>
  <si>
    <t>33692100-8</t>
  </si>
  <si>
    <t>33692700-4</t>
  </si>
  <si>
    <t>33694000-1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</si>
</sst>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 * #,##0.00&quot;      &quot;;\-* #,##0.00&quot;      &quot;;\ * \-#&quot;      &quot;;@\ "/>
    <numFmt numFmtId="166" formatCode="#,##0.00"/>
    <numFmt numFmtId="167" formatCode="#.00"/>
    <numFmt numFmtId="168" formatCode="0.00"/>
    <numFmt numFmtId="169" formatCode="0"/>
    <numFmt numFmtId="170" formatCode="#,##0.0"/>
    <numFmt numFmtId="171" formatCode="0%"/>
    <numFmt numFmtId="172" formatCode="0.000"/>
    <numFmt numFmtId="173" formatCode="0.00%"/>
    <numFmt numFmtId="174" formatCode="#,##0.00;[RED]\-#,##0.00"/>
    <numFmt numFmtId="175" formatCode="#,###.00"/>
    <numFmt numFmtId="176" formatCode="General"/>
    <numFmt numFmtId="177" formatCode="#,##0"/>
  </numFmts>
  <fonts count="1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06">
    <xf numFmtId="164" fontId="0" fillId="0" borderId="0" xfId="0" applyAlignment="1">
      <alignment/>
    </xf>
    <xf numFmtId="164" fontId="3" fillId="2" borderId="0" xfId="39" applyFont="1" applyFill="1" applyBorder="1" applyAlignment="1">
      <alignment horizontal="center" vertical="center" wrapText="1"/>
      <protection/>
    </xf>
    <xf numFmtId="164" fontId="3" fillId="2" borderId="0" xfId="39" applyFont="1" applyFill="1" applyBorder="1" applyAlignment="1">
      <alignment horizontal="left" vertical="center" wrapText="1"/>
      <protection/>
    </xf>
    <xf numFmtId="164" fontId="3" fillId="3" borderId="0" xfId="39" applyNumberFormat="1" applyFont="1" applyFill="1" applyBorder="1" applyAlignment="1">
      <alignment horizontal="center" vertical="center" wrapText="1"/>
      <protection/>
    </xf>
    <xf numFmtId="166" fontId="3" fillId="2" borderId="0" xfId="15" applyNumberFormat="1" applyFont="1" applyFill="1" applyBorder="1" applyAlignment="1" applyProtection="1">
      <alignment horizontal="center" vertical="center" wrapText="1"/>
      <protection/>
    </xf>
    <xf numFmtId="166" fontId="3" fillId="2" borderId="0" xfId="39" applyNumberFormat="1" applyFont="1" applyFill="1" applyBorder="1" applyAlignment="1">
      <alignment horizontal="center" vertical="center" wrapText="1"/>
      <protection/>
    </xf>
    <xf numFmtId="166" fontId="4" fillId="2" borderId="0" xfId="39" applyNumberFormat="1" applyFont="1" applyFill="1" applyBorder="1" applyAlignment="1">
      <alignment horizontal="center" vertical="center" wrapText="1"/>
      <protection/>
    </xf>
    <xf numFmtId="167" fontId="3" fillId="2" borderId="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 applyProtection="1">
      <alignment horizontal="left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8" fontId="5" fillId="2" borderId="1" xfId="0" applyNumberFormat="1" applyFont="1" applyFill="1" applyBorder="1" applyAlignment="1" applyProtection="1">
      <alignment horizontal="center" vertical="center" wrapText="1"/>
      <protection/>
    </xf>
    <xf numFmtId="169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7" fontId="5" fillId="2" borderId="1" xfId="0" applyNumberFormat="1" applyFont="1" applyFill="1" applyBorder="1" applyAlignment="1">
      <alignment horizontal="center" vertical="center" wrapText="1"/>
    </xf>
    <xf numFmtId="164" fontId="8" fillId="2" borderId="1" xfId="39" applyFont="1" applyFill="1" applyBorder="1" applyAlignment="1">
      <alignment horizontal="left" vertical="center" wrapText="1"/>
      <protection/>
    </xf>
    <xf numFmtId="164" fontId="5" fillId="2" borderId="1" xfId="0" applyNumberFormat="1" applyFont="1" applyFill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1" xfId="39" applyFont="1" applyFill="1" applyBorder="1" applyAlignment="1">
      <alignment horizontal="left" vertical="center" wrapText="1"/>
      <protection/>
    </xf>
    <xf numFmtId="164" fontId="5" fillId="2" borderId="1" xfId="39" applyFont="1" applyFill="1" applyBorder="1" applyAlignment="1">
      <alignment horizontal="center" vertical="center" wrapText="1"/>
      <protection/>
    </xf>
    <xf numFmtId="166" fontId="5" fillId="2" borderId="1" xfId="39" applyNumberFormat="1" applyFont="1" applyFill="1" applyBorder="1" applyAlignment="1">
      <alignment horizontal="center" vertical="center" wrapText="1"/>
      <protection/>
    </xf>
    <xf numFmtId="171" fontId="5" fillId="2" borderId="1" xfId="19" applyFont="1" applyFill="1" applyBorder="1" applyAlignment="1" applyProtection="1">
      <alignment horizontal="center" vertical="center" wrapText="1"/>
      <protection/>
    </xf>
    <xf numFmtId="166" fontId="5" fillId="2" borderId="1" xfId="15" applyNumberFormat="1" applyFont="1" applyFill="1" applyBorder="1" applyAlignment="1" applyProtection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6" fontId="8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1" xfId="40" applyFont="1" applyFill="1" applyBorder="1" applyAlignment="1">
      <alignment horizontal="center" vertical="center" wrapText="1"/>
      <protection/>
    </xf>
    <xf numFmtId="164" fontId="5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5" fillId="2" borderId="1" xfId="0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1" xfId="20" applyNumberFormat="1" applyFont="1" applyFill="1" applyBorder="1" applyAlignment="1">
      <alignment horizontal="center" vertical="center" wrapText="1"/>
      <protection/>
    </xf>
    <xf numFmtId="168" fontId="5" fillId="2" borderId="1" xfId="0" applyNumberFormat="1" applyFont="1" applyFill="1" applyBorder="1" applyAlignment="1">
      <alignment horizontal="center" vertical="center" wrapText="1"/>
    </xf>
    <xf numFmtId="164" fontId="5" fillId="2" borderId="1" xfId="31" applyNumberFormat="1" applyFont="1" applyFill="1" applyBorder="1" applyAlignment="1">
      <alignment horizontal="center" vertical="center" wrapText="1"/>
      <protection/>
    </xf>
    <xf numFmtId="164" fontId="9" fillId="2" borderId="0" xfId="0" applyFont="1" applyFill="1" applyAlignment="1">
      <alignment horizontal="center" vertical="center"/>
    </xf>
    <xf numFmtId="172" fontId="5" fillId="2" borderId="1" xfId="39" applyNumberFormat="1" applyFont="1" applyFill="1" applyBorder="1" applyAlignment="1">
      <alignment horizontal="center" vertical="center" wrapText="1"/>
      <protection/>
    </xf>
    <xf numFmtId="164" fontId="5" fillId="2" borderId="1" xfId="39" applyNumberFormat="1" applyFont="1" applyFill="1" applyBorder="1" applyAlignment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4" fontId="5" fillId="2" borderId="1" xfId="41" applyFont="1" applyFill="1" applyBorder="1" applyAlignment="1">
      <alignment horizontal="center" vertical="center" wrapText="1"/>
      <protection/>
    </xf>
    <xf numFmtId="164" fontId="5" fillId="2" borderId="1" xfId="42" applyFont="1" applyFill="1" applyBorder="1" applyAlignment="1">
      <alignment horizontal="left" vertical="center" wrapText="1"/>
      <protection/>
    </xf>
    <xf numFmtId="164" fontId="5" fillId="2" borderId="1" xfId="42" applyFont="1" applyFill="1" applyBorder="1" applyAlignment="1">
      <alignment horizontal="center" vertical="center" wrapText="1"/>
      <protection/>
    </xf>
    <xf numFmtId="164" fontId="3" fillId="2" borderId="0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1" xfId="35" applyFont="1" applyFill="1" applyBorder="1" applyAlignment="1">
      <alignment horizontal="center" vertical="center" wrapText="1"/>
      <protection/>
    </xf>
    <xf numFmtId="167" fontId="8" fillId="2" borderId="1" xfId="0" applyNumberFormat="1" applyFont="1" applyFill="1" applyBorder="1" applyAlignment="1">
      <alignment horizontal="center" vertical="center" wrapText="1"/>
    </xf>
    <xf numFmtId="173" fontId="5" fillId="2" borderId="1" xfId="0" applyNumberFormat="1" applyFont="1" applyFill="1" applyBorder="1" applyAlignment="1">
      <alignment horizontal="center" vertical="center" wrapText="1"/>
    </xf>
    <xf numFmtId="174" fontId="5" fillId="2" borderId="1" xfId="0" applyNumberFormat="1" applyFont="1" applyFill="1" applyBorder="1" applyAlignment="1">
      <alignment horizontal="center" vertical="center" wrapText="1"/>
    </xf>
    <xf numFmtId="175" fontId="5" fillId="2" borderId="1" xfId="19" applyNumberFormat="1" applyFont="1" applyFill="1" applyBorder="1" applyAlignment="1" applyProtection="1">
      <alignment horizontal="center" vertical="center" wrapText="1"/>
      <protection/>
    </xf>
    <xf numFmtId="164" fontId="5" fillId="0" borderId="1" xfId="41" applyFont="1" applyBorder="1" applyAlignment="1">
      <alignment horizontal="center" vertical="center"/>
      <protection/>
    </xf>
    <xf numFmtId="164" fontId="5" fillId="0" borderId="0" xfId="41" applyFont="1" applyAlignment="1">
      <alignment horizontal="center" vertical="center"/>
      <protection/>
    </xf>
    <xf numFmtId="164" fontId="5" fillId="2" borderId="1" xfId="0" applyFont="1" applyFill="1" applyBorder="1" applyAlignment="1">
      <alignment horizontal="center" vertical="center" wrapText="1"/>
    </xf>
    <xf numFmtId="164" fontId="11" fillId="2" borderId="1" xfId="20" applyFont="1" applyFill="1" applyBorder="1" applyAlignment="1">
      <alignment horizontal="center" vertical="center" wrapText="1"/>
      <protection/>
    </xf>
    <xf numFmtId="164" fontId="8" fillId="2" borderId="1" xfId="20" applyFont="1" applyFill="1" applyBorder="1" applyAlignment="1">
      <alignment horizontal="left" vertical="center" wrapText="1"/>
      <protection/>
    </xf>
    <xf numFmtId="164" fontId="12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8" fillId="2" borderId="0" xfId="20" applyFont="1" applyFill="1" applyBorder="1" applyAlignment="1">
      <alignment horizontal="left" vertical="center" wrapText="1"/>
      <protection/>
    </xf>
    <xf numFmtId="164" fontId="8" fillId="2" borderId="0" xfId="41" applyFont="1" applyFill="1" applyBorder="1" applyAlignment="1">
      <alignment horizontal="center" vertical="center" wrapText="1"/>
      <protection/>
    </xf>
    <xf numFmtId="164" fontId="8" fillId="2" borderId="0" xfId="39" applyFont="1" applyFill="1" applyBorder="1" applyAlignment="1">
      <alignment horizontal="center" vertical="center" wrapText="1"/>
      <protection/>
    </xf>
    <xf numFmtId="164" fontId="13" fillId="2" borderId="1" xfId="0" applyNumberFormat="1" applyFont="1" applyFill="1" applyBorder="1" applyAlignment="1">
      <alignment horizontal="center" vertical="center" wrapText="1"/>
    </xf>
    <xf numFmtId="166" fontId="13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2" borderId="0" xfId="39" applyFont="1" applyFill="1" applyBorder="1" applyAlignment="1">
      <alignment horizontal="center" vertical="center" wrapText="1"/>
      <protection/>
    </xf>
    <xf numFmtId="164" fontId="5" fillId="2" borderId="0" xfId="39" applyFont="1" applyFill="1" applyBorder="1" applyAlignment="1">
      <alignment horizontal="left" vertical="center" wrapText="1"/>
      <protection/>
    </xf>
    <xf numFmtId="164" fontId="5" fillId="2" borderId="0" xfId="39" applyNumberFormat="1" applyFont="1" applyFill="1" applyBorder="1" applyAlignment="1">
      <alignment horizontal="center" vertical="center" wrapText="1"/>
      <protection/>
    </xf>
    <xf numFmtId="166" fontId="5" fillId="2" borderId="0" xfId="15" applyNumberFormat="1" applyFont="1" applyFill="1" applyBorder="1" applyAlignment="1" applyProtection="1">
      <alignment horizontal="center" vertical="center" wrapText="1"/>
      <protection/>
    </xf>
    <xf numFmtId="166" fontId="5" fillId="2" borderId="0" xfId="39" applyNumberFormat="1" applyFont="1" applyFill="1" applyBorder="1" applyAlignment="1">
      <alignment horizontal="center" vertical="center" wrapText="1"/>
      <protection/>
    </xf>
    <xf numFmtId="167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  <xf numFmtId="164" fontId="14" fillId="2" borderId="0" xfId="39" applyFont="1" applyFill="1" applyBorder="1" applyAlignment="1">
      <alignment horizontal="left" vertical="center" wrapText="1"/>
      <protection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 horizontal="left"/>
    </xf>
    <xf numFmtId="166" fontId="11" fillId="2" borderId="0" xfId="39" applyNumberFormat="1" applyFont="1" applyFill="1" applyBorder="1" applyAlignment="1">
      <alignment horizontal="center" vertical="center" wrapText="1"/>
      <protection/>
    </xf>
    <xf numFmtId="164" fontId="11" fillId="0" borderId="0" xfId="0" applyFont="1" applyFill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11" fillId="0" borderId="0" xfId="0" applyFont="1" applyFill="1" applyAlignment="1">
      <alignment horizontal="left" vertical="center"/>
    </xf>
    <xf numFmtId="164" fontId="16" fillId="2" borderId="0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6" fillId="2" borderId="1" xfId="39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6" fillId="2" borderId="1" xfId="35" applyFont="1" applyFill="1" applyBorder="1" applyAlignment="1">
      <alignment horizontal="center" vertical="center" wrapText="1"/>
      <protection/>
    </xf>
    <xf numFmtId="164" fontId="6" fillId="2" borderId="1" xfId="41" applyFont="1" applyFill="1" applyBorder="1" applyAlignment="1">
      <alignment horizontal="center" vertical="center" wrapText="1"/>
      <protection/>
    </xf>
    <xf numFmtId="164" fontId="17" fillId="0" borderId="1" xfId="40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/>
    </xf>
    <xf numFmtId="164" fontId="17" fillId="2" borderId="1" xfId="0" applyFont="1" applyFill="1" applyBorder="1" applyAlignment="1">
      <alignment horizontal="center" vertical="center" wrapText="1"/>
    </xf>
    <xf numFmtId="164" fontId="6" fillId="2" borderId="1" xfId="43" applyFont="1" applyFill="1" applyBorder="1" applyAlignment="1">
      <alignment horizontal="center" vertical="center" wrapText="1"/>
      <protection/>
    </xf>
    <xf numFmtId="164" fontId="17" fillId="2" borderId="1" xfId="39" applyFont="1" applyFill="1" applyBorder="1" applyAlignment="1">
      <alignment horizontal="center" vertical="center" wrapText="1"/>
      <protection/>
    </xf>
    <xf numFmtId="164" fontId="3" fillId="2" borderId="1" xfId="0" applyFont="1" applyFill="1" applyBorder="1" applyAlignment="1">
      <alignment horizontal="center" vertical="center" wrapText="1"/>
    </xf>
    <xf numFmtId="164" fontId="5" fillId="2" borderId="1" xfId="36" applyFont="1" applyFill="1" applyBorder="1" applyAlignment="1">
      <alignment horizontal="center" vertical="center" wrapText="1"/>
      <protection/>
    </xf>
    <xf numFmtId="164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66" fontId="5" fillId="2" borderId="1" xfId="43" applyNumberFormat="1" applyFont="1" applyFill="1" applyBorder="1" applyAlignment="1">
      <alignment horizontal="center" vertical="center" wrapText="1"/>
      <protection/>
    </xf>
    <xf numFmtId="164" fontId="5" fillId="2" borderId="1" xfId="43" applyFont="1" applyFill="1" applyBorder="1" applyAlignment="1">
      <alignment horizontal="center" vertical="center"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1" xfId="21"/>
    <cellStyle name="Normalny 2 2" xfId="22"/>
    <cellStyle name="Normalny 2 3" xfId="23"/>
    <cellStyle name="Normalny 2 4" xfId="24"/>
    <cellStyle name="Normalny 2 5" xfId="25"/>
    <cellStyle name="Normalny 2 6" xfId="26"/>
    <cellStyle name="Normalny 2 7" xfId="27"/>
    <cellStyle name="Normalny 2 8" xfId="28"/>
    <cellStyle name="Normalny 2 9" xfId="29"/>
    <cellStyle name="Normalny 6" xfId="30"/>
    <cellStyle name="Normalny_Arkusz1" xfId="31"/>
    <cellStyle name="Normalny_Arkusz1 1" xfId="32"/>
    <cellStyle name="Normalny_Arkusz1 22" xfId="33"/>
    <cellStyle name="Normalny_Arkusz1_2" xfId="34"/>
    <cellStyle name="Normalny_Arkusz1_2 1" xfId="35"/>
    <cellStyle name="Normalny_Arkusz1_2 2" xfId="36"/>
    <cellStyle name="Normalny_Kamsoft" xfId="37"/>
    <cellStyle name="Styl 1" xfId="38"/>
    <cellStyle name="Excel Built-in Normal" xfId="39"/>
    <cellStyle name="Excel Built-in Normal 4" xfId="40"/>
    <cellStyle name="Excel Built-in Normal 6" xfId="41"/>
    <cellStyle name="Excel Built-in Normal 2" xfId="42"/>
    <cellStyle name="Excel Built-in Normal 5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255"/>
  <sheetViews>
    <sheetView tabSelected="1" view="pageBreakPreview" zoomScale="75" zoomScaleNormal="40" zoomScaleSheetLayoutView="75" workbookViewId="0" topLeftCell="A1">
      <selection activeCell="N6" sqref="N6:Q6"/>
    </sheetView>
  </sheetViews>
  <sheetFormatPr defaultColWidth="9.140625" defaultRowHeight="14.25" customHeight="1"/>
  <cols>
    <col min="1" max="1" width="4.140625" style="1" customWidth="1"/>
    <col min="2" max="2" width="38.00390625" style="2" customWidth="1"/>
    <col min="3" max="3" width="28.00390625" style="1" customWidth="1"/>
    <col min="4" max="4" width="7.57421875" style="1" customWidth="1"/>
    <col min="5" max="5" width="16.140625" style="1" customWidth="1"/>
    <col min="6" max="6" width="10.140625" style="1" customWidth="1"/>
    <col min="7" max="7" width="8.00390625" style="1" customWidth="1"/>
    <col min="8" max="8" width="12.140625" style="3" customWidth="1"/>
    <col min="9" max="9" width="8.57421875" style="4" customWidth="1"/>
    <col min="10" max="10" width="11.7109375" style="5" customWidth="1"/>
    <col min="11" max="11" width="11.57421875" style="4" customWidth="1"/>
    <col min="12" max="12" width="11.28125" style="4" customWidth="1"/>
    <col min="13" max="13" width="15.421875" style="4" customWidth="1"/>
    <col min="14" max="14" width="17.421875" style="4" customWidth="1"/>
    <col min="15" max="15" width="20.57421875" style="4" customWidth="1"/>
    <col min="16" max="16" width="13.57421875" style="6" customWidth="1"/>
    <col min="17" max="17" width="22.00390625" style="7" customWidth="1"/>
    <col min="18" max="18" width="22.00390625" style="8" customWidth="1"/>
    <col min="19" max="19" width="18.421875" style="9" customWidth="1"/>
    <col min="20" max="117" width="8.421875" style="10" customWidth="1"/>
    <col min="118" max="16384" width="8.421875" style="0" customWidth="1"/>
  </cols>
  <sheetData>
    <row r="1" spans="1:19" s="12" customFormat="1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2" customFormat="1" ht="67.5" customHeight="1">
      <c r="A2" s="13" t="s">
        <v>1</v>
      </c>
      <c r="B2" s="14" t="s">
        <v>2</v>
      </c>
      <c r="C2" s="15" t="s">
        <v>3</v>
      </c>
      <c r="D2" s="15" t="s">
        <v>4</v>
      </c>
      <c r="E2" s="13" t="s">
        <v>5</v>
      </c>
      <c r="F2" s="16" t="s">
        <v>6</v>
      </c>
      <c r="G2" s="17" t="s">
        <v>7</v>
      </c>
      <c r="H2" s="18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9" t="s">
        <v>17</v>
      </c>
      <c r="R2" s="13" t="s">
        <v>18</v>
      </c>
      <c r="S2" s="13" t="s">
        <v>19</v>
      </c>
    </row>
    <row r="3" spans="1:19" s="12" customFormat="1" ht="18.75" customHeight="1">
      <c r="A3" s="13">
        <v>1</v>
      </c>
      <c r="B3" s="18">
        <v>2</v>
      </c>
      <c r="C3" s="15">
        <v>3</v>
      </c>
      <c r="D3" s="13">
        <v>4</v>
      </c>
      <c r="E3" s="18">
        <v>5</v>
      </c>
      <c r="F3" s="15">
        <v>6</v>
      </c>
      <c r="G3" s="13">
        <v>7</v>
      </c>
      <c r="H3" s="18">
        <v>8</v>
      </c>
      <c r="I3" s="15">
        <v>9</v>
      </c>
      <c r="J3" s="13">
        <v>10</v>
      </c>
      <c r="K3" s="18">
        <v>11</v>
      </c>
      <c r="L3" s="15">
        <v>12</v>
      </c>
      <c r="M3" s="13">
        <v>13</v>
      </c>
      <c r="N3" s="18">
        <v>14</v>
      </c>
      <c r="O3" s="15">
        <v>15</v>
      </c>
      <c r="P3" s="13">
        <v>16</v>
      </c>
      <c r="Q3" s="18">
        <v>17</v>
      </c>
      <c r="R3" s="15">
        <v>18</v>
      </c>
      <c r="S3" s="13">
        <v>19</v>
      </c>
    </row>
    <row r="4" spans="1:153" s="23" customFormat="1" ht="27.75" customHeight="1">
      <c r="A4" s="20" t="s">
        <v>20</v>
      </c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</row>
    <row r="5" spans="1:19" ht="70.5" customHeight="1">
      <c r="A5" s="25">
        <v>1</v>
      </c>
      <c r="B5" s="26" t="s">
        <v>21</v>
      </c>
      <c r="C5" s="13"/>
      <c r="D5" s="25" t="s">
        <v>22</v>
      </c>
      <c r="E5" s="25" t="s">
        <v>23</v>
      </c>
      <c r="F5" s="27" t="s">
        <v>24</v>
      </c>
      <c r="G5" s="27">
        <v>1</v>
      </c>
      <c r="H5" s="21">
        <v>3500</v>
      </c>
      <c r="I5" s="28"/>
      <c r="J5" s="29"/>
      <c r="K5" s="30"/>
      <c r="L5" s="30"/>
      <c r="M5" s="30"/>
      <c r="N5" s="30"/>
      <c r="O5" s="30"/>
      <c r="P5" s="13"/>
      <c r="Q5" s="19"/>
      <c r="R5" s="31"/>
      <c r="S5" s="32"/>
    </row>
    <row r="6" spans="1:19" ht="27.75" customHeight="1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3" t="s">
        <v>26</v>
      </c>
      <c r="O6" s="33">
        <f>SUM(M5:M5)</f>
        <v>0</v>
      </c>
      <c r="P6" s="33">
        <f>SUM(N5:N5)</f>
        <v>0</v>
      </c>
      <c r="Q6" s="33">
        <f>SUM(O5:O5)</f>
        <v>0</v>
      </c>
      <c r="R6" s="13"/>
      <c r="S6" s="13"/>
    </row>
    <row r="7" spans="1:166" s="37" customFormat="1" ht="70.5" customHeight="1">
      <c r="A7" s="25">
        <v>1</v>
      </c>
      <c r="B7" s="34" t="s">
        <v>27</v>
      </c>
      <c r="C7" s="13"/>
      <c r="D7" s="13" t="s">
        <v>22</v>
      </c>
      <c r="E7" s="27" t="s">
        <v>28</v>
      </c>
      <c r="F7" s="25" t="s">
        <v>29</v>
      </c>
      <c r="G7" s="35">
        <v>100</v>
      </c>
      <c r="H7" s="22">
        <v>3</v>
      </c>
      <c r="I7" s="30"/>
      <c r="J7" s="29"/>
      <c r="K7" s="30"/>
      <c r="L7" s="30"/>
      <c r="M7" s="30"/>
      <c r="N7" s="30"/>
      <c r="O7" s="30"/>
      <c r="P7" s="36"/>
      <c r="Q7" s="19"/>
      <c r="R7" s="31"/>
      <c r="S7" s="32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</row>
    <row r="8" spans="1:166" s="37" customFormat="1" ht="70.5" customHeight="1">
      <c r="A8" s="25">
        <v>2</v>
      </c>
      <c r="B8" s="34" t="s">
        <v>27</v>
      </c>
      <c r="C8" s="13"/>
      <c r="D8" s="13" t="s">
        <v>22</v>
      </c>
      <c r="E8" s="27" t="s">
        <v>28</v>
      </c>
      <c r="F8" s="25" t="s">
        <v>30</v>
      </c>
      <c r="G8" s="35">
        <v>100</v>
      </c>
      <c r="H8" s="22">
        <v>4</v>
      </c>
      <c r="I8" s="30"/>
      <c r="J8" s="29"/>
      <c r="K8" s="30"/>
      <c r="L8" s="30"/>
      <c r="M8" s="30"/>
      <c r="N8" s="30"/>
      <c r="O8" s="30"/>
      <c r="P8" s="36"/>
      <c r="Q8" s="19"/>
      <c r="R8" s="31"/>
      <c r="S8" s="32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</row>
    <row r="9" spans="1:153" s="23" customFormat="1" ht="27.75" customHeight="1">
      <c r="A9" s="20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3" t="s">
        <v>26</v>
      </c>
      <c r="O9" s="33">
        <f>SUM(M7:M8)</f>
        <v>0</v>
      </c>
      <c r="P9" s="33">
        <f>SUM(N7:N8)</f>
        <v>0</v>
      </c>
      <c r="Q9" s="33">
        <f>SUM(O7:O8)</f>
        <v>0</v>
      </c>
      <c r="R9" s="21"/>
      <c r="S9" s="22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</row>
    <row r="10" spans="1:166" s="37" customFormat="1" ht="70.5" customHeight="1">
      <c r="A10" s="25">
        <v>1</v>
      </c>
      <c r="B10" s="39" t="s">
        <v>32</v>
      </c>
      <c r="C10" s="21"/>
      <c r="D10" s="13" t="s">
        <v>22</v>
      </c>
      <c r="E10" s="25" t="s">
        <v>28</v>
      </c>
      <c r="F10" s="13" t="s">
        <v>33</v>
      </c>
      <c r="G10" s="13">
        <v>50</v>
      </c>
      <c r="H10" s="22">
        <v>5</v>
      </c>
      <c r="I10" s="30"/>
      <c r="J10" s="29"/>
      <c r="K10" s="30"/>
      <c r="L10" s="30"/>
      <c r="M10" s="30"/>
      <c r="N10" s="30"/>
      <c r="O10" s="30"/>
      <c r="P10" s="36"/>
      <c r="Q10" s="19"/>
      <c r="R10" s="31"/>
      <c r="S10" s="32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</row>
    <row r="11" spans="1:166" s="37" customFormat="1" ht="70.5" customHeight="1">
      <c r="A11" s="25">
        <v>2</v>
      </c>
      <c r="B11" s="34" t="s">
        <v>34</v>
      </c>
      <c r="C11" s="21"/>
      <c r="D11" s="25" t="s">
        <v>22</v>
      </c>
      <c r="E11" s="27" t="s">
        <v>28</v>
      </c>
      <c r="F11" s="25" t="s">
        <v>30</v>
      </c>
      <c r="G11" s="25">
        <v>30</v>
      </c>
      <c r="H11" s="22">
        <v>2</v>
      </c>
      <c r="I11" s="30"/>
      <c r="J11" s="29"/>
      <c r="K11" s="30"/>
      <c r="L11" s="30"/>
      <c r="M11" s="30"/>
      <c r="N11" s="30"/>
      <c r="O11" s="30"/>
      <c r="P11" s="13"/>
      <c r="Q11" s="19"/>
      <c r="R11" s="31"/>
      <c r="S11" s="32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</row>
    <row r="12" spans="1:166" s="37" customFormat="1" ht="70.5" customHeight="1">
      <c r="A12" s="25">
        <v>3</v>
      </c>
      <c r="B12" s="39" t="s">
        <v>35</v>
      </c>
      <c r="C12" s="13"/>
      <c r="D12" s="27" t="s">
        <v>22</v>
      </c>
      <c r="E12" s="27" t="s">
        <v>28</v>
      </c>
      <c r="F12" s="25" t="s">
        <v>36</v>
      </c>
      <c r="G12" s="25">
        <v>100</v>
      </c>
      <c r="H12" s="22">
        <v>10</v>
      </c>
      <c r="I12" s="30"/>
      <c r="J12" s="29"/>
      <c r="K12" s="30"/>
      <c r="L12" s="30"/>
      <c r="M12" s="30"/>
      <c r="N12" s="30"/>
      <c r="O12" s="30"/>
      <c r="P12" s="13"/>
      <c r="Q12" s="19"/>
      <c r="R12" s="31"/>
      <c r="S12" s="32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</row>
    <row r="13" spans="1:166" s="37" customFormat="1" ht="70.5" customHeight="1">
      <c r="A13" s="25">
        <v>4</v>
      </c>
      <c r="B13" s="39" t="s">
        <v>35</v>
      </c>
      <c r="C13" s="13"/>
      <c r="D13" s="27" t="s">
        <v>22</v>
      </c>
      <c r="E13" s="27" t="s">
        <v>28</v>
      </c>
      <c r="F13" s="13" t="s">
        <v>37</v>
      </c>
      <c r="G13" s="13">
        <v>30</v>
      </c>
      <c r="H13" s="22">
        <v>10</v>
      </c>
      <c r="I13" s="30"/>
      <c r="J13" s="29"/>
      <c r="K13" s="30"/>
      <c r="L13" s="30"/>
      <c r="M13" s="30"/>
      <c r="N13" s="30"/>
      <c r="O13" s="30"/>
      <c r="P13" s="13"/>
      <c r="Q13" s="19"/>
      <c r="R13" s="31"/>
      <c r="S13" s="32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</row>
    <row r="14" spans="1:166" s="37" customFormat="1" ht="70.5" customHeight="1">
      <c r="A14" s="25">
        <v>5</v>
      </c>
      <c r="B14" s="34" t="s">
        <v>38</v>
      </c>
      <c r="C14" s="13"/>
      <c r="D14" s="27" t="s">
        <v>22</v>
      </c>
      <c r="E14" s="27" t="s">
        <v>28</v>
      </c>
      <c r="F14" s="13" t="s">
        <v>39</v>
      </c>
      <c r="G14" s="13">
        <v>28</v>
      </c>
      <c r="H14" s="22">
        <v>30</v>
      </c>
      <c r="I14" s="30"/>
      <c r="J14" s="29"/>
      <c r="K14" s="30"/>
      <c r="L14" s="30"/>
      <c r="M14" s="30"/>
      <c r="N14" s="30"/>
      <c r="O14" s="30"/>
      <c r="P14" s="13"/>
      <c r="Q14" s="19"/>
      <c r="R14" s="31"/>
      <c r="S14" s="32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</row>
    <row r="15" spans="1:166" s="37" customFormat="1" ht="70.5" customHeight="1">
      <c r="A15" s="25">
        <v>6</v>
      </c>
      <c r="B15" s="39" t="s">
        <v>40</v>
      </c>
      <c r="C15" s="21"/>
      <c r="D15" s="13" t="s">
        <v>22</v>
      </c>
      <c r="E15" s="25" t="s">
        <v>23</v>
      </c>
      <c r="F15" s="13" t="s">
        <v>41</v>
      </c>
      <c r="G15" s="21">
        <v>5</v>
      </c>
      <c r="H15" s="22">
        <v>40</v>
      </c>
      <c r="I15" s="40"/>
      <c r="J15" s="29"/>
      <c r="K15" s="30"/>
      <c r="L15" s="30"/>
      <c r="M15" s="30"/>
      <c r="N15" s="30"/>
      <c r="O15" s="30"/>
      <c r="P15" s="13"/>
      <c r="Q15" s="19"/>
      <c r="R15" s="31"/>
      <c r="S15" s="32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</row>
    <row r="16" spans="1:166" s="37" customFormat="1" ht="70.5" customHeight="1">
      <c r="A16" s="25">
        <v>7</v>
      </c>
      <c r="B16" s="34" t="s">
        <v>42</v>
      </c>
      <c r="C16" s="21"/>
      <c r="D16" s="27" t="s">
        <v>22</v>
      </c>
      <c r="E16" s="27" t="s">
        <v>28</v>
      </c>
      <c r="F16" s="25" t="s">
        <v>24</v>
      </c>
      <c r="G16" s="25">
        <v>20</v>
      </c>
      <c r="H16" s="22">
        <v>5</v>
      </c>
      <c r="I16" s="30"/>
      <c r="J16" s="29"/>
      <c r="K16" s="30"/>
      <c r="L16" s="30"/>
      <c r="M16" s="30"/>
      <c r="N16" s="30"/>
      <c r="O16" s="30"/>
      <c r="P16" s="13"/>
      <c r="Q16" s="19"/>
      <c r="R16" s="31"/>
      <c r="S16" s="32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</row>
    <row r="17" spans="1:166" s="37" customFormat="1" ht="70.5" customHeight="1">
      <c r="A17" s="25">
        <v>8</v>
      </c>
      <c r="B17" s="34" t="s">
        <v>42</v>
      </c>
      <c r="C17" s="21"/>
      <c r="D17" s="25" t="s">
        <v>22</v>
      </c>
      <c r="E17" s="27" t="s">
        <v>28</v>
      </c>
      <c r="F17" s="25" t="s">
        <v>39</v>
      </c>
      <c r="G17" s="25">
        <v>20</v>
      </c>
      <c r="H17" s="22">
        <v>8</v>
      </c>
      <c r="I17" s="30"/>
      <c r="J17" s="29"/>
      <c r="K17" s="30"/>
      <c r="L17" s="30"/>
      <c r="M17" s="30"/>
      <c r="N17" s="30"/>
      <c r="O17" s="30"/>
      <c r="P17" s="13"/>
      <c r="Q17" s="19"/>
      <c r="R17" s="31"/>
      <c r="S17" s="32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</row>
    <row r="18" spans="1:166" s="37" customFormat="1" ht="70.5" customHeight="1">
      <c r="A18" s="25">
        <v>9</v>
      </c>
      <c r="B18" s="34" t="s">
        <v>43</v>
      </c>
      <c r="C18" s="13"/>
      <c r="D18" s="25" t="s">
        <v>22</v>
      </c>
      <c r="E18" s="25" t="s">
        <v>28</v>
      </c>
      <c r="F18" s="25" t="s">
        <v>33</v>
      </c>
      <c r="G18" s="25">
        <v>30</v>
      </c>
      <c r="H18" s="22">
        <v>50</v>
      </c>
      <c r="I18" s="41"/>
      <c r="J18" s="29"/>
      <c r="K18" s="30"/>
      <c r="L18" s="30"/>
      <c r="M18" s="30"/>
      <c r="N18" s="30"/>
      <c r="O18" s="30"/>
      <c r="P18" s="36"/>
      <c r="Q18" s="19"/>
      <c r="R18" s="31"/>
      <c r="S18" s="32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</row>
    <row r="19" spans="1:166" s="37" customFormat="1" ht="70.5" customHeight="1">
      <c r="A19" s="25">
        <v>10</v>
      </c>
      <c r="B19" s="34" t="s">
        <v>43</v>
      </c>
      <c r="C19" s="13"/>
      <c r="D19" s="25" t="s">
        <v>22</v>
      </c>
      <c r="E19" s="21" t="s">
        <v>44</v>
      </c>
      <c r="F19" s="21" t="s">
        <v>45</v>
      </c>
      <c r="G19" s="25">
        <v>5</v>
      </c>
      <c r="H19" s="22">
        <v>115</v>
      </c>
      <c r="I19" s="41"/>
      <c r="J19" s="29"/>
      <c r="K19" s="30"/>
      <c r="L19" s="30"/>
      <c r="M19" s="30"/>
      <c r="N19" s="30"/>
      <c r="O19" s="30"/>
      <c r="P19" s="36"/>
      <c r="Q19" s="19"/>
      <c r="R19" s="31"/>
      <c r="S19" s="32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</row>
    <row r="20" spans="1:166" s="37" customFormat="1" ht="27.75" customHeight="1">
      <c r="A20" s="20" t="s">
        <v>46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3" t="s">
        <v>26</v>
      </c>
      <c r="O20" s="33">
        <f>SUM(M10:M19)</f>
        <v>0</v>
      </c>
      <c r="P20" s="33">
        <f>SUM(N10:N19)</f>
        <v>0</v>
      </c>
      <c r="Q20" s="33">
        <f>SUM(O10:O19)</f>
        <v>0</v>
      </c>
      <c r="R20" s="21"/>
      <c r="S20" s="22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</row>
    <row r="21" spans="1:166" s="37" customFormat="1" ht="70.5" customHeight="1">
      <c r="A21" s="25">
        <v>1</v>
      </c>
      <c r="B21" s="39" t="s">
        <v>47</v>
      </c>
      <c r="C21" s="13"/>
      <c r="D21" s="25" t="s">
        <v>22</v>
      </c>
      <c r="E21" s="42" t="s">
        <v>48</v>
      </c>
      <c r="F21" s="13" t="s">
        <v>30</v>
      </c>
      <c r="G21" s="13">
        <v>28</v>
      </c>
      <c r="H21" s="22">
        <v>80</v>
      </c>
      <c r="I21" s="30"/>
      <c r="J21" s="29"/>
      <c r="K21" s="30"/>
      <c r="L21" s="30"/>
      <c r="M21" s="30"/>
      <c r="N21" s="30"/>
      <c r="O21" s="30"/>
      <c r="P21" s="13"/>
      <c r="Q21" s="19"/>
      <c r="R21" s="31"/>
      <c r="S21" s="32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</row>
    <row r="22" spans="1:166" s="37" customFormat="1" ht="70.5" customHeight="1">
      <c r="A22" s="25">
        <v>2</v>
      </c>
      <c r="B22" s="39" t="s">
        <v>47</v>
      </c>
      <c r="C22" s="13"/>
      <c r="D22" s="25" t="s">
        <v>22</v>
      </c>
      <c r="E22" s="42" t="s">
        <v>48</v>
      </c>
      <c r="F22" s="13" t="s">
        <v>24</v>
      </c>
      <c r="G22" s="13">
        <v>28</v>
      </c>
      <c r="H22" s="22">
        <v>50</v>
      </c>
      <c r="I22" s="30"/>
      <c r="J22" s="29"/>
      <c r="K22" s="30"/>
      <c r="L22" s="30"/>
      <c r="M22" s="30"/>
      <c r="N22" s="30"/>
      <c r="O22" s="30"/>
      <c r="P22" s="13"/>
      <c r="Q22" s="19"/>
      <c r="R22" s="31"/>
      <c r="S22" s="32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</row>
    <row r="23" spans="1:166" s="37" customFormat="1" ht="70.5" customHeight="1">
      <c r="A23" s="25">
        <v>3</v>
      </c>
      <c r="B23" s="39" t="s">
        <v>47</v>
      </c>
      <c r="C23" s="27"/>
      <c r="D23" s="25" t="s">
        <v>22</v>
      </c>
      <c r="E23" s="25" t="s">
        <v>23</v>
      </c>
      <c r="F23" s="27" t="s">
        <v>24</v>
      </c>
      <c r="G23" s="27">
        <v>1</v>
      </c>
      <c r="H23" s="22">
        <v>80</v>
      </c>
      <c r="I23" s="30"/>
      <c r="J23" s="29"/>
      <c r="K23" s="30"/>
      <c r="L23" s="30"/>
      <c r="M23" s="30"/>
      <c r="N23" s="30"/>
      <c r="O23" s="30"/>
      <c r="P23" s="13"/>
      <c r="Q23" s="19"/>
      <c r="R23" s="31"/>
      <c r="S23" s="32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</row>
    <row r="24" spans="1:166" s="37" customFormat="1" ht="27.75" customHeight="1">
      <c r="A24" s="20" t="s">
        <v>49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33" t="s">
        <v>26</v>
      </c>
      <c r="O24" s="33">
        <f>SUM(M21:M23)</f>
        <v>0</v>
      </c>
      <c r="P24" s="33">
        <f>SUM(N21:N23)</f>
        <v>0</v>
      </c>
      <c r="Q24" s="33">
        <f>SUM(O21:O23)</f>
        <v>0</v>
      </c>
      <c r="R24" s="27"/>
      <c r="S24" s="27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</row>
    <row r="25" spans="1:166" s="37" customFormat="1" ht="70.5" customHeight="1">
      <c r="A25" s="13">
        <v>1</v>
      </c>
      <c r="B25" s="39" t="s">
        <v>50</v>
      </c>
      <c r="C25" s="13"/>
      <c r="D25" s="13" t="s">
        <v>22</v>
      </c>
      <c r="E25" s="13" t="s">
        <v>51</v>
      </c>
      <c r="F25" s="13" t="s">
        <v>52</v>
      </c>
      <c r="G25" s="43">
        <v>50</v>
      </c>
      <c r="H25" s="44">
        <v>8</v>
      </c>
      <c r="I25" s="40"/>
      <c r="J25" s="29"/>
      <c r="K25" s="30"/>
      <c r="L25" s="30"/>
      <c r="M25" s="30"/>
      <c r="N25" s="30"/>
      <c r="O25" s="30"/>
      <c r="P25" s="13"/>
      <c r="Q25" s="19"/>
      <c r="R25" s="31"/>
      <c r="S25" s="32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</row>
    <row r="26" spans="1:166" s="37" customFormat="1" ht="27.75" customHeight="1">
      <c r="A26" s="20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>
        <f>I26*0.08</f>
        <v>0</v>
      </c>
      <c r="L26" s="20"/>
      <c r="M26" s="20"/>
      <c r="N26" s="33" t="s">
        <v>26</v>
      </c>
      <c r="O26" s="33">
        <f>SUM(M25:M25)</f>
        <v>0</v>
      </c>
      <c r="P26" s="33">
        <f>SUM(N25:N25)</f>
        <v>0</v>
      </c>
      <c r="Q26" s="33">
        <f>SUM(O25:O25)</f>
        <v>0</v>
      </c>
      <c r="R26" s="27"/>
      <c r="S26" s="27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</row>
    <row r="27" spans="1:166" s="37" customFormat="1" ht="70.5" customHeight="1">
      <c r="A27" s="25">
        <v>1</v>
      </c>
      <c r="B27" s="39" t="s">
        <v>54</v>
      </c>
      <c r="C27" s="13"/>
      <c r="D27" s="25" t="s">
        <v>22</v>
      </c>
      <c r="E27" s="27" t="s">
        <v>28</v>
      </c>
      <c r="F27" s="13" t="s">
        <v>55</v>
      </c>
      <c r="G27" s="13">
        <v>20</v>
      </c>
      <c r="H27" s="22">
        <v>10</v>
      </c>
      <c r="I27" s="40"/>
      <c r="J27" s="29"/>
      <c r="K27" s="30"/>
      <c r="L27" s="30"/>
      <c r="M27" s="30"/>
      <c r="N27" s="30"/>
      <c r="O27" s="30"/>
      <c r="P27" s="13"/>
      <c r="Q27" s="19"/>
      <c r="R27" s="31"/>
      <c r="S27" s="32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</row>
    <row r="28" spans="1:166" s="37" customFormat="1" ht="70.5" customHeight="1">
      <c r="A28" s="25">
        <v>2</v>
      </c>
      <c r="B28" s="39" t="s">
        <v>54</v>
      </c>
      <c r="C28" s="13"/>
      <c r="D28" s="25" t="s">
        <v>22</v>
      </c>
      <c r="E28" s="27" t="s">
        <v>28</v>
      </c>
      <c r="F28" s="13" t="s">
        <v>56</v>
      </c>
      <c r="G28" s="13">
        <v>20</v>
      </c>
      <c r="H28" s="22">
        <v>5</v>
      </c>
      <c r="I28" s="40"/>
      <c r="J28" s="29"/>
      <c r="K28" s="30"/>
      <c r="L28" s="30"/>
      <c r="M28" s="30"/>
      <c r="N28" s="30"/>
      <c r="O28" s="30"/>
      <c r="P28" s="13"/>
      <c r="Q28" s="19"/>
      <c r="R28" s="31"/>
      <c r="S28" s="32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</row>
    <row r="29" spans="1:166" s="37" customFormat="1" ht="70.5" customHeight="1">
      <c r="A29" s="25">
        <v>3</v>
      </c>
      <c r="B29" s="39" t="s">
        <v>54</v>
      </c>
      <c r="C29" s="21"/>
      <c r="D29" s="25" t="s">
        <v>22</v>
      </c>
      <c r="E29" s="13" t="s">
        <v>57</v>
      </c>
      <c r="F29" s="13" t="s">
        <v>58</v>
      </c>
      <c r="G29" s="13">
        <v>5</v>
      </c>
      <c r="H29" s="22">
        <v>2</v>
      </c>
      <c r="I29" s="30"/>
      <c r="J29" s="29"/>
      <c r="K29" s="30"/>
      <c r="L29" s="30"/>
      <c r="M29" s="30"/>
      <c r="N29" s="30"/>
      <c r="O29" s="30"/>
      <c r="P29" s="13"/>
      <c r="Q29" s="19"/>
      <c r="R29" s="31"/>
      <c r="S29" s="32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</row>
    <row r="30" spans="1:166" s="37" customFormat="1" ht="70.5" customHeight="1">
      <c r="A30" s="25">
        <v>4</v>
      </c>
      <c r="B30" s="39" t="s">
        <v>54</v>
      </c>
      <c r="C30" s="13"/>
      <c r="D30" s="25" t="s">
        <v>22</v>
      </c>
      <c r="E30" s="25" t="s">
        <v>59</v>
      </c>
      <c r="F30" s="25" t="s">
        <v>60</v>
      </c>
      <c r="G30" s="25">
        <v>50</v>
      </c>
      <c r="H30" s="22">
        <v>4</v>
      </c>
      <c r="I30" s="40"/>
      <c r="J30" s="29"/>
      <c r="K30" s="30"/>
      <c r="L30" s="30"/>
      <c r="M30" s="30"/>
      <c r="N30" s="30"/>
      <c r="O30" s="30"/>
      <c r="P30" s="13"/>
      <c r="Q30" s="19"/>
      <c r="R30" s="31"/>
      <c r="S30" s="32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</row>
    <row r="31" spans="1:166" s="37" customFormat="1" ht="70.5" customHeight="1">
      <c r="A31" s="25">
        <v>5</v>
      </c>
      <c r="B31" s="26" t="s">
        <v>61</v>
      </c>
      <c r="C31" s="13"/>
      <c r="D31" s="13" t="s">
        <v>22</v>
      </c>
      <c r="E31" s="27" t="s">
        <v>28</v>
      </c>
      <c r="F31" s="45" t="s">
        <v>29</v>
      </c>
      <c r="G31" s="27">
        <v>10</v>
      </c>
      <c r="H31" s="22">
        <v>2</v>
      </c>
      <c r="I31" s="40"/>
      <c r="J31" s="29"/>
      <c r="K31" s="30"/>
      <c r="L31" s="30"/>
      <c r="M31" s="30"/>
      <c r="N31" s="30"/>
      <c r="O31" s="30"/>
      <c r="P31" s="13"/>
      <c r="Q31" s="19"/>
      <c r="R31" s="31"/>
      <c r="S31" s="32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</row>
    <row r="32" spans="1:166" s="37" customFormat="1" ht="70.5" customHeight="1">
      <c r="A32" s="25">
        <v>6</v>
      </c>
      <c r="B32" s="39" t="s">
        <v>62</v>
      </c>
      <c r="C32" s="13"/>
      <c r="D32" s="25" t="s">
        <v>22</v>
      </c>
      <c r="E32" s="27" t="s">
        <v>28</v>
      </c>
      <c r="F32" s="13" t="s">
        <v>55</v>
      </c>
      <c r="G32" s="13">
        <v>20</v>
      </c>
      <c r="H32" s="22">
        <v>40</v>
      </c>
      <c r="I32" s="40"/>
      <c r="J32" s="29"/>
      <c r="K32" s="30"/>
      <c r="L32" s="30"/>
      <c r="M32" s="30"/>
      <c r="N32" s="30"/>
      <c r="O32" s="30"/>
      <c r="P32" s="13"/>
      <c r="Q32" s="19"/>
      <c r="R32" s="31"/>
      <c r="S32" s="32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</row>
    <row r="33" spans="1:166" s="37" customFormat="1" ht="70.5" customHeight="1">
      <c r="A33" s="25">
        <v>7</v>
      </c>
      <c r="B33" s="39" t="s">
        <v>63</v>
      </c>
      <c r="C33" s="13"/>
      <c r="D33" s="25" t="s">
        <v>22</v>
      </c>
      <c r="E33" s="27" t="s">
        <v>28</v>
      </c>
      <c r="F33" s="13" t="s">
        <v>33</v>
      </c>
      <c r="G33" s="13">
        <v>20</v>
      </c>
      <c r="H33" s="22">
        <v>10</v>
      </c>
      <c r="I33" s="40"/>
      <c r="J33" s="29"/>
      <c r="K33" s="30"/>
      <c r="L33" s="30"/>
      <c r="M33" s="30"/>
      <c r="N33" s="30"/>
      <c r="O33" s="30"/>
      <c r="P33" s="13"/>
      <c r="Q33" s="19"/>
      <c r="R33" s="31"/>
      <c r="S33" s="32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</row>
    <row r="34" spans="1:166" s="37" customFormat="1" ht="27.75" customHeight="1">
      <c r="A34" s="20" t="s">
        <v>64</v>
      </c>
      <c r="B34" s="20"/>
      <c r="C34" s="20"/>
      <c r="D34" s="20"/>
      <c r="E34" s="20"/>
      <c r="F34" s="20"/>
      <c r="G34" s="20"/>
      <c r="H34" s="20"/>
      <c r="I34" s="20"/>
      <c r="J34" s="20"/>
      <c r="K34" s="20">
        <f>I34*0.08</f>
        <v>0</v>
      </c>
      <c r="L34" s="20"/>
      <c r="M34" s="20"/>
      <c r="N34" s="33" t="s">
        <v>26</v>
      </c>
      <c r="O34" s="33">
        <f>SUM(M27:M33)</f>
        <v>0</v>
      </c>
      <c r="P34" s="33">
        <f>SUM(N27:N33)</f>
        <v>0</v>
      </c>
      <c r="Q34" s="33">
        <f>SUM(O27:O33)</f>
        <v>0</v>
      </c>
      <c r="R34" s="27"/>
      <c r="S34" s="27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</row>
    <row r="35" spans="1:166" s="37" customFormat="1" ht="70.5" customHeight="1">
      <c r="A35" s="25">
        <v>1</v>
      </c>
      <c r="B35" s="26" t="s">
        <v>65</v>
      </c>
      <c r="C35" s="13"/>
      <c r="D35" s="25" t="s">
        <v>22</v>
      </c>
      <c r="E35" s="27" t="s">
        <v>66</v>
      </c>
      <c r="F35" s="27" t="s">
        <v>67</v>
      </c>
      <c r="G35" s="46" t="s">
        <v>68</v>
      </c>
      <c r="H35" s="22">
        <v>3</v>
      </c>
      <c r="I35" s="40"/>
      <c r="J35" s="29"/>
      <c r="K35" s="30"/>
      <c r="L35" s="30"/>
      <c r="M35" s="30"/>
      <c r="N35" s="30"/>
      <c r="O35" s="30"/>
      <c r="P35" s="13"/>
      <c r="Q35" s="19"/>
      <c r="R35" s="31"/>
      <c r="S35" s="32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</row>
    <row r="36" spans="1:166" s="37" customFormat="1" ht="70.5" customHeight="1">
      <c r="A36" s="25">
        <v>2</v>
      </c>
      <c r="B36" s="39" t="s">
        <v>69</v>
      </c>
      <c r="C36" s="13"/>
      <c r="D36" s="25" t="s">
        <v>22</v>
      </c>
      <c r="E36" s="42" t="s">
        <v>28</v>
      </c>
      <c r="F36" s="13" t="s">
        <v>33</v>
      </c>
      <c r="G36" s="13">
        <v>30</v>
      </c>
      <c r="H36" s="22">
        <v>20</v>
      </c>
      <c r="I36" s="40"/>
      <c r="J36" s="29"/>
      <c r="K36" s="30"/>
      <c r="L36" s="30"/>
      <c r="M36" s="30"/>
      <c r="N36" s="30"/>
      <c r="O36" s="30"/>
      <c r="P36" s="13"/>
      <c r="Q36" s="19"/>
      <c r="R36" s="31"/>
      <c r="S36" s="32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</row>
    <row r="37" spans="1:166" s="37" customFormat="1" ht="70.5" customHeight="1">
      <c r="A37" s="25">
        <v>3</v>
      </c>
      <c r="B37" s="39" t="s">
        <v>69</v>
      </c>
      <c r="C37" s="13"/>
      <c r="D37" s="25" t="s">
        <v>22</v>
      </c>
      <c r="E37" s="42" t="s">
        <v>28</v>
      </c>
      <c r="F37" s="13" t="s">
        <v>36</v>
      </c>
      <c r="G37" s="13">
        <v>30</v>
      </c>
      <c r="H37" s="22">
        <v>60</v>
      </c>
      <c r="I37" s="40"/>
      <c r="J37" s="29"/>
      <c r="K37" s="30"/>
      <c r="L37" s="30"/>
      <c r="M37" s="30"/>
      <c r="N37" s="30"/>
      <c r="O37" s="30"/>
      <c r="P37" s="13"/>
      <c r="Q37" s="19"/>
      <c r="R37" s="31"/>
      <c r="S37" s="32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</row>
    <row r="38" spans="1:166" s="37" customFormat="1" ht="70.5" customHeight="1">
      <c r="A38" s="25">
        <v>4</v>
      </c>
      <c r="B38" s="39" t="s">
        <v>69</v>
      </c>
      <c r="C38" s="13"/>
      <c r="D38" s="25" t="s">
        <v>22</v>
      </c>
      <c r="E38" s="25" t="s">
        <v>66</v>
      </c>
      <c r="F38" s="25" t="s">
        <v>70</v>
      </c>
      <c r="G38" s="25" t="s">
        <v>71</v>
      </c>
      <c r="H38" s="22">
        <v>35</v>
      </c>
      <c r="I38" s="40"/>
      <c r="J38" s="29"/>
      <c r="K38" s="30"/>
      <c r="L38" s="30"/>
      <c r="M38" s="30"/>
      <c r="N38" s="30"/>
      <c r="O38" s="30"/>
      <c r="P38" s="13"/>
      <c r="Q38" s="19"/>
      <c r="R38" s="31"/>
      <c r="S38" s="32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</row>
    <row r="39" spans="1:166" s="37" customFormat="1" ht="70.5" customHeight="1">
      <c r="A39" s="25">
        <v>5</v>
      </c>
      <c r="B39" s="39" t="s">
        <v>69</v>
      </c>
      <c r="C39" s="13"/>
      <c r="D39" s="25" t="s">
        <v>22</v>
      </c>
      <c r="E39" s="42" t="s">
        <v>44</v>
      </c>
      <c r="F39" s="13" t="s">
        <v>72</v>
      </c>
      <c r="G39" s="13">
        <v>5</v>
      </c>
      <c r="H39" s="22">
        <v>10</v>
      </c>
      <c r="I39" s="40"/>
      <c r="J39" s="29"/>
      <c r="K39" s="30"/>
      <c r="L39" s="30"/>
      <c r="M39" s="30"/>
      <c r="N39" s="30"/>
      <c r="O39" s="30"/>
      <c r="P39" s="13"/>
      <c r="Q39" s="19"/>
      <c r="R39" s="31"/>
      <c r="S39" s="32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</row>
    <row r="40" spans="1:166" s="37" customFormat="1" ht="70.5" customHeight="1">
      <c r="A40" s="25">
        <v>6</v>
      </c>
      <c r="B40" s="39" t="s">
        <v>73</v>
      </c>
      <c r="C40" s="47"/>
      <c r="D40" s="25" t="s">
        <v>22</v>
      </c>
      <c r="E40" s="42" t="s">
        <v>28</v>
      </c>
      <c r="F40" s="21" t="s">
        <v>36</v>
      </c>
      <c r="G40" s="21">
        <v>30</v>
      </c>
      <c r="H40" s="22">
        <v>100</v>
      </c>
      <c r="I40" s="30"/>
      <c r="J40" s="29"/>
      <c r="K40" s="30"/>
      <c r="L40" s="30"/>
      <c r="M40" s="30"/>
      <c r="N40" s="30"/>
      <c r="O40" s="30"/>
      <c r="P40" s="13"/>
      <c r="Q40" s="19"/>
      <c r="R40" s="31"/>
      <c r="S40" s="32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</row>
    <row r="41" spans="1:166" s="37" customFormat="1" ht="70.5" customHeight="1">
      <c r="A41" s="25">
        <v>7</v>
      </c>
      <c r="B41" s="39" t="s">
        <v>73</v>
      </c>
      <c r="C41" s="21"/>
      <c r="D41" s="25" t="s">
        <v>22</v>
      </c>
      <c r="E41" s="27" t="s">
        <v>28</v>
      </c>
      <c r="F41" s="25" t="s">
        <v>37</v>
      </c>
      <c r="G41" s="25">
        <v>60</v>
      </c>
      <c r="H41" s="22">
        <v>2</v>
      </c>
      <c r="I41" s="30"/>
      <c r="J41" s="29"/>
      <c r="K41" s="30"/>
      <c r="L41" s="30"/>
      <c r="M41" s="30"/>
      <c r="N41" s="30"/>
      <c r="O41" s="30"/>
      <c r="P41" s="13"/>
      <c r="Q41" s="19"/>
      <c r="R41" s="31"/>
      <c r="S41" s="32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</row>
    <row r="42" spans="1:166" s="37" customFormat="1" ht="70.5" customHeight="1">
      <c r="A42" s="25">
        <v>8</v>
      </c>
      <c r="B42" s="34" t="s">
        <v>74</v>
      </c>
      <c r="C42" s="13"/>
      <c r="D42" s="25" t="s">
        <v>22</v>
      </c>
      <c r="E42" s="25" t="s">
        <v>28</v>
      </c>
      <c r="F42" s="25" t="s">
        <v>75</v>
      </c>
      <c r="G42" s="25">
        <v>24</v>
      </c>
      <c r="H42" s="22">
        <v>8</v>
      </c>
      <c r="I42" s="30"/>
      <c r="J42" s="29"/>
      <c r="K42" s="30"/>
      <c r="L42" s="30"/>
      <c r="M42" s="30"/>
      <c r="N42" s="30"/>
      <c r="O42" s="30"/>
      <c r="P42" s="13"/>
      <c r="Q42" s="19"/>
      <c r="R42" s="31"/>
      <c r="S42" s="32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</row>
    <row r="43" spans="1:166" s="37" customFormat="1" ht="27.75" customHeight="1">
      <c r="A43" s="20" t="s">
        <v>76</v>
      </c>
      <c r="B43" s="20"/>
      <c r="C43" s="20"/>
      <c r="D43" s="20"/>
      <c r="E43" s="20"/>
      <c r="F43" s="20"/>
      <c r="G43" s="20"/>
      <c r="H43" s="20"/>
      <c r="I43" s="20"/>
      <c r="J43" s="20"/>
      <c r="K43" s="20">
        <f>I43*0.08</f>
        <v>0</v>
      </c>
      <c r="L43" s="20"/>
      <c r="M43" s="20"/>
      <c r="N43" s="33" t="s">
        <v>26</v>
      </c>
      <c r="O43" s="33">
        <f>SUM(M35:M42)</f>
        <v>0</v>
      </c>
      <c r="P43" s="33">
        <f>SUM(N35:N42)</f>
        <v>0</v>
      </c>
      <c r="Q43" s="33">
        <f>SUM(O35:O42)</f>
        <v>0</v>
      </c>
      <c r="R43" s="27"/>
      <c r="S43" s="27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</row>
    <row r="44" spans="1:166" s="37" customFormat="1" ht="71.25" customHeight="1">
      <c r="A44" s="25">
        <v>1</v>
      </c>
      <c r="B44" s="34" t="s">
        <v>77</v>
      </c>
      <c r="C44" s="21"/>
      <c r="D44" s="13" t="s">
        <v>22</v>
      </c>
      <c r="E44" s="25" t="s">
        <v>66</v>
      </c>
      <c r="F44" s="25" t="s">
        <v>78</v>
      </c>
      <c r="G44" s="25" t="s">
        <v>79</v>
      </c>
      <c r="H44" s="22">
        <v>5</v>
      </c>
      <c r="I44" s="40"/>
      <c r="J44" s="29"/>
      <c r="K44" s="30"/>
      <c r="L44" s="30"/>
      <c r="M44" s="30"/>
      <c r="N44" s="30"/>
      <c r="O44" s="30"/>
      <c r="P44" s="13"/>
      <c r="Q44" s="19"/>
      <c r="R44" s="31"/>
      <c r="S44" s="32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</row>
    <row r="45" spans="1:166" s="37" customFormat="1" ht="71.25" customHeight="1">
      <c r="A45" s="25">
        <v>2</v>
      </c>
      <c r="B45" s="34" t="s">
        <v>80</v>
      </c>
      <c r="C45" s="21"/>
      <c r="D45" s="13" t="s">
        <v>22</v>
      </c>
      <c r="E45" s="25" t="s">
        <v>81</v>
      </c>
      <c r="F45" s="25" t="s">
        <v>82</v>
      </c>
      <c r="G45" s="25" t="s">
        <v>83</v>
      </c>
      <c r="H45" s="22">
        <v>20</v>
      </c>
      <c r="I45" s="41"/>
      <c r="J45" s="29"/>
      <c r="K45" s="30"/>
      <c r="L45" s="30"/>
      <c r="M45" s="30"/>
      <c r="N45" s="30"/>
      <c r="O45" s="30"/>
      <c r="P45" s="48"/>
      <c r="Q45" s="19"/>
      <c r="R45" s="31"/>
      <c r="S45" s="32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</row>
    <row r="46" spans="1:166" s="37" customFormat="1" ht="71.25" customHeight="1">
      <c r="A46" s="25">
        <v>3</v>
      </c>
      <c r="B46" s="26" t="s">
        <v>84</v>
      </c>
      <c r="C46" s="13"/>
      <c r="D46" s="13" t="s">
        <v>22</v>
      </c>
      <c r="E46" s="27" t="s">
        <v>28</v>
      </c>
      <c r="F46" s="27" t="s">
        <v>85</v>
      </c>
      <c r="G46" s="27">
        <v>50</v>
      </c>
      <c r="H46" s="22">
        <v>35</v>
      </c>
      <c r="I46" s="40"/>
      <c r="J46" s="29"/>
      <c r="K46" s="30"/>
      <c r="L46" s="30"/>
      <c r="M46" s="30"/>
      <c r="N46" s="30"/>
      <c r="O46" s="30"/>
      <c r="P46" s="13"/>
      <c r="Q46" s="19"/>
      <c r="R46" s="31"/>
      <c r="S46" s="32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</row>
    <row r="47" spans="1:166" s="37" customFormat="1" ht="71.25" customHeight="1">
      <c r="A47" s="25">
        <v>4</v>
      </c>
      <c r="B47" s="34" t="s">
        <v>86</v>
      </c>
      <c r="C47" s="21"/>
      <c r="D47" s="13" t="s">
        <v>22</v>
      </c>
      <c r="E47" s="27" t="s">
        <v>87</v>
      </c>
      <c r="F47" s="25" t="s">
        <v>88</v>
      </c>
      <c r="G47" s="25">
        <v>60</v>
      </c>
      <c r="H47" s="22">
        <v>100</v>
      </c>
      <c r="I47" s="30"/>
      <c r="J47" s="29"/>
      <c r="K47" s="30"/>
      <c r="L47" s="30"/>
      <c r="M47" s="30"/>
      <c r="N47" s="30"/>
      <c r="O47" s="30"/>
      <c r="P47" s="13"/>
      <c r="Q47" s="19"/>
      <c r="R47" s="31"/>
      <c r="S47" s="32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</row>
    <row r="48" spans="1:166" s="37" customFormat="1" ht="71.25" customHeight="1">
      <c r="A48" s="25">
        <v>5</v>
      </c>
      <c r="B48" s="34" t="s">
        <v>86</v>
      </c>
      <c r="C48" s="13"/>
      <c r="D48" s="13" t="s">
        <v>22</v>
      </c>
      <c r="E48" s="13" t="s">
        <v>66</v>
      </c>
      <c r="F48" s="13" t="s">
        <v>89</v>
      </c>
      <c r="G48" s="13" t="s">
        <v>79</v>
      </c>
      <c r="H48" s="22">
        <v>20</v>
      </c>
      <c r="I48" s="40"/>
      <c r="J48" s="29"/>
      <c r="K48" s="30"/>
      <c r="L48" s="30"/>
      <c r="M48" s="30"/>
      <c r="N48" s="30"/>
      <c r="O48" s="30"/>
      <c r="P48" s="13"/>
      <c r="Q48" s="19"/>
      <c r="R48" s="31"/>
      <c r="S48" s="32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</row>
    <row r="49" spans="1:166" s="37" customFormat="1" ht="27.75" customHeight="1">
      <c r="A49" s="20" t="s">
        <v>90</v>
      </c>
      <c r="B49" s="20"/>
      <c r="C49" s="20"/>
      <c r="D49" s="20"/>
      <c r="E49" s="20"/>
      <c r="F49" s="20"/>
      <c r="G49" s="20"/>
      <c r="H49" s="20"/>
      <c r="I49" s="20"/>
      <c r="J49" s="20"/>
      <c r="K49" s="20">
        <f>I49*0.08</f>
        <v>0</v>
      </c>
      <c r="L49" s="20"/>
      <c r="M49" s="20"/>
      <c r="N49" s="33" t="s">
        <v>26</v>
      </c>
      <c r="O49" s="33">
        <f>SUM(M44:M48)</f>
        <v>0</v>
      </c>
      <c r="P49" s="33">
        <f>SUM(N44:N48)</f>
        <v>0</v>
      </c>
      <c r="Q49" s="33">
        <f>SUM(O44:O48)</f>
        <v>0</v>
      </c>
      <c r="R49" s="27"/>
      <c r="S49" s="27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</row>
    <row r="50" spans="1:166" s="37" customFormat="1" ht="71.25" customHeight="1">
      <c r="A50" s="25">
        <v>1</v>
      </c>
      <c r="B50" s="39" t="s">
        <v>91</v>
      </c>
      <c r="C50" s="13"/>
      <c r="D50" s="25" t="s">
        <v>22</v>
      </c>
      <c r="E50" s="25" t="s">
        <v>23</v>
      </c>
      <c r="F50" s="13" t="s">
        <v>92</v>
      </c>
      <c r="G50" s="13">
        <v>5</v>
      </c>
      <c r="H50" s="22">
        <v>8</v>
      </c>
      <c r="I50" s="30"/>
      <c r="J50" s="29"/>
      <c r="K50" s="30"/>
      <c r="L50" s="30"/>
      <c r="M50" s="30"/>
      <c r="N50" s="30"/>
      <c r="O50" s="30"/>
      <c r="P50" s="48"/>
      <c r="Q50" s="19"/>
      <c r="R50" s="31"/>
      <c r="S50" s="32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</row>
    <row r="51" spans="1:166" s="37" customFormat="1" ht="27.75" customHeight="1">
      <c r="A51" s="20" t="s">
        <v>93</v>
      </c>
      <c r="B51" s="20"/>
      <c r="C51" s="20"/>
      <c r="D51" s="20"/>
      <c r="E51" s="20"/>
      <c r="F51" s="20"/>
      <c r="G51" s="20"/>
      <c r="H51" s="20"/>
      <c r="I51" s="20"/>
      <c r="J51" s="20"/>
      <c r="K51" s="20">
        <f>I51*0.08</f>
        <v>0</v>
      </c>
      <c r="L51" s="20"/>
      <c r="M51" s="20"/>
      <c r="N51" s="33" t="s">
        <v>26</v>
      </c>
      <c r="O51" s="33">
        <f>SUM(M50:M50)</f>
        <v>0</v>
      </c>
      <c r="P51" s="33">
        <f>SUM(N50:N50)</f>
        <v>0</v>
      </c>
      <c r="Q51" s="33">
        <f>SUM(O50:O50)</f>
        <v>0</v>
      </c>
      <c r="R51" s="27"/>
      <c r="S51" s="27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</row>
    <row r="52" spans="1:166" s="37" customFormat="1" ht="71.25" customHeight="1">
      <c r="A52" s="27">
        <v>1</v>
      </c>
      <c r="B52" s="49" t="s">
        <v>94</v>
      </c>
      <c r="C52" s="13"/>
      <c r="D52" s="27" t="s">
        <v>22</v>
      </c>
      <c r="E52" s="50" t="s">
        <v>95</v>
      </c>
      <c r="F52" s="50" t="s">
        <v>96</v>
      </c>
      <c r="G52" s="27" t="s">
        <v>97</v>
      </c>
      <c r="H52" s="22">
        <v>6</v>
      </c>
      <c r="I52" s="30"/>
      <c r="J52" s="29"/>
      <c r="K52" s="30"/>
      <c r="L52" s="30"/>
      <c r="M52" s="30"/>
      <c r="N52" s="30"/>
      <c r="O52" s="30"/>
      <c r="P52" s="48"/>
      <c r="Q52" s="19"/>
      <c r="R52" s="31"/>
      <c r="S52" s="32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</row>
    <row r="53" spans="1:19" s="51" customFormat="1" ht="27.75" customHeight="1">
      <c r="A53" s="26" t="s">
        <v>98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66" s="37" customFormat="1" ht="27.75" customHeight="1">
      <c r="A54" s="20" t="s">
        <v>99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f>I54*0.08</f>
        <v>0</v>
      </c>
      <c r="L54" s="20"/>
      <c r="M54" s="20"/>
      <c r="N54" s="33" t="s">
        <v>26</v>
      </c>
      <c r="O54" s="33">
        <f>SUM(M52:M52)</f>
        <v>0</v>
      </c>
      <c r="P54" s="33">
        <f>SUM(N52:N52)</f>
        <v>0</v>
      </c>
      <c r="Q54" s="33">
        <f>SUM(O52:O52)</f>
        <v>0</v>
      </c>
      <c r="R54" s="27"/>
      <c r="S54" s="27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</row>
    <row r="55" spans="1:166" s="37" customFormat="1" ht="71.25" customHeight="1">
      <c r="A55" s="21">
        <v>1</v>
      </c>
      <c r="B55" s="52" t="s">
        <v>100</v>
      </c>
      <c r="C55" s="53"/>
      <c r="D55" s="21" t="s">
        <v>22</v>
      </c>
      <c r="E55" s="35" t="s">
        <v>101</v>
      </c>
      <c r="F55" s="54" t="s">
        <v>102</v>
      </c>
      <c r="G55" s="21">
        <v>1</v>
      </c>
      <c r="H55" s="27">
        <v>200</v>
      </c>
      <c r="I55" s="30"/>
      <c r="J55" s="29"/>
      <c r="K55" s="30"/>
      <c r="L55" s="30"/>
      <c r="M55" s="30"/>
      <c r="N55" s="30"/>
      <c r="O55" s="30"/>
      <c r="P55" s="55"/>
      <c r="Q55" s="56"/>
      <c r="R55" s="27"/>
      <c r="S55" s="27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</row>
    <row r="56" spans="1:166" s="37" customFormat="1" ht="27.75" customHeight="1">
      <c r="A56" s="20" t="s">
        <v>103</v>
      </c>
      <c r="B56" s="20"/>
      <c r="C56" s="20"/>
      <c r="D56" s="20"/>
      <c r="E56" s="20"/>
      <c r="F56" s="20"/>
      <c r="G56" s="20"/>
      <c r="H56" s="20"/>
      <c r="I56" s="20"/>
      <c r="J56" s="20"/>
      <c r="K56" s="20">
        <f>I56*0.08</f>
        <v>0</v>
      </c>
      <c r="L56" s="20"/>
      <c r="M56" s="20"/>
      <c r="N56" s="33" t="s">
        <v>26</v>
      </c>
      <c r="O56" s="33">
        <f>M55</f>
        <v>0</v>
      </c>
      <c r="P56" s="33">
        <f>N55</f>
        <v>0</v>
      </c>
      <c r="Q56" s="33">
        <f>O55</f>
        <v>0</v>
      </c>
      <c r="R56" s="27"/>
      <c r="S56" s="27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</row>
    <row r="57" spans="1:166" s="37" customFormat="1" ht="71.25" customHeight="1">
      <c r="A57" s="25">
        <v>1</v>
      </c>
      <c r="B57" s="39" t="s">
        <v>104</v>
      </c>
      <c r="C57" s="13"/>
      <c r="D57" s="13" t="s">
        <v>22</v>
      </c>
      <c r="E57" s="13" t="s">
        <v>28</v>
      </c>
      <c r="F57" s="57" t="s">
        <v>105</v>
      </c>
      <c r="G57" s="13">
        <v>10</v>
      </c>
      <c r="H57" s="22">
        <v>10</v>
      </c>
      <c r="I57" s="58"/>
      <c r="J57" s="29"/>
      <c r="K57" s="30"/>
      <c r="L57" s="59"/>
      <c r="M57" s="30"/>
      <c r="N57" s="30"/>
      <c r="O57" s="30"/>
      <c r="P57" s="60"/>
      <c r="Q57" s="30"/>
      <c r="R57" s="31"/>
      <c r="S57" s="32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</row>
    <row r="58" spans="1:166" s="37" customFormat="1" ht="71.25" customHeight="1">
      <c r="A58" s="25">
        <v>2</v>
      </c>
      <c r="B58" s="39" t="s">
        <v>106</v>
      </c>
      <c r="C58" s="13"/>
      <c r="D58" s="13" t="s">
        <v>22</v>
      </c>
      <c r="E58" s="13" t="s">
        <v>107</v>
      </c>
      <c r="F58" s="57" t="s">
        <v>108</v>
      </c>
      <c r="G58" s="13">
        <v>12</v>
      </c>
      <c r="H58" s="22">
        <v>9</v>
      </c>
      <c r="I58" s="58"/>
      <c r="J58" s="29"/>
      <c r="K58" s="30"/>
      <c r="L58" s="59"/>
      <c r="M58" s="30"/>
      <c r="N58" s="30"/>
      <c r="O58" s="30"/>
      <c r="P58" s="60"/>
      <c r="Q58" s="30"/>
      <c r="R58" s="31"/>
      <c r="S58" s="32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</row>
    <row r="59" spans="1:166" s="37" customFormat="1" ht="71.25" customHeight="1">
      <c r="A59" s="25">
        <v>3</v>
      </c>
      <c r="B59" s="39" t="s">
        <v>109</v>
      </c>
      <c r="C59" s="13"/>
      <c r="D59" s="13" t="s">
        <v>22</v>
      </c>
      <c r="E59" s="13" t="s">
        <v>23</v>
      </c>
      <c r="F59" s="57" t="s">
        <v>110</v>
      </c>
      <c r="G59" s="13">
        <v>20</v>
      </c>
      <c r="H59" s="22">
        <v>60</v>
      </c>
      <c r="I59" s="58"/>
      <c r="J59" s="29"/>
      <c r="K59" s="30"/>
      <c r="L59" s="59"/>
      <c r="M59" s="30"/>
      <c r="N59" s="30"/>
      <c r="O59" s="30"/>
      <c r="P59" s="61"/>
      <c r="Q59" s="30"/>
      <c r="R59" s="31"/>
      <c r="S59" s="32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</row>
    <row r="60" spans="1:166" s="37" customFormat="1" ht="71.25" customHeight="1">
      <c r="A60" s="25">
        <v>4</v>
      </c>
      <c r="B60" s="39" t="s">
        <v>111</v>
      </c>
      <c r="C60" s="13"/>
      <c r="D60" s="13" t="s">
        <v>22</v>
      </c>
      <c r="E60" s="13" t="s">
        <v>112</v>
      </c>
      <c r="F60" s="57" t="s">
        <v>113</v>
      </c>
      <c r="G60" s="13" t="s">
        <v>114</v>
      </c>
      <c r="H60" s="22">
        <v>8</v>
      </c>
      <c r="I60" s="58"/>
      <c r="J60" s="29"/>
      <c r="K60" s="30"/>
      <c r="L60" s="59"/>
      <c r="M60" s="30"/>
      <c r="N60" s="30"/>
      <c r="O60" s="30"/>
      <c r="P60" s="48"/>
      <c r="Q60" s="30"/>
      <c r="R60" s="31"/>
      <c r="S60" s="32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</row>
    <row r="61" spans="1:166" s="37" customFormat="1" ht="71.25" customHeight="1">
      <c r="A61" s="25">
        <v>5</v>
      </c>
      <c r="B61" s="39" t="s">
        <v>115</v>
      </c>
      <c r="C61" s="13"/>
      <c r="D61" s="13" t="s">
        <v>22</v>
      </c>
      <c r="E61" s="13" t="s">
        <v>116</v>
      </c>
      <c r="F61" s="57" t="s">
        <v>85</v>
      </c>
      <c r="G61" s="13">
        <v>20</v>
      </c>
      <c r="H61" s="22">
        <v>5</v>
      </c>
      <c r="I61" s="58"/>
      <c r="J61" s="29"/>
      <c r="K61" s="30"/>
      <c r="L61" s="59"/>
      <c r="M61" s="30"/>
      <c r="N61" s="30"/>
      <c r="O61" s="30"/>
      <c r="P61" s="48"/>
      <c r="Q61" s="30"/>
      <c r="R61" s="31"/>
      <c r="S61" s="32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</row>
    <row r="62" spans="1:166" s="37" customFormat="1" ht="24.75" customHeight="1">
      <c r="A62" s="20" t="s">
        <v>117</v>
      </c>
      <c r="B62" s="20"/>
      <c r="C62" s="20"/>
      <c r="D62" s="20"/>
      <c r="E62" s="20"/>
      <c r="F62" s="20"/>
      <c r="G62" s="20"/>
      <c r="H62" s="21"/>
      <c r="I62" s="21"/>
      <c r="J62" s="21"/>
      <c r="K62" s="21">
        <f>I62*0.08</f>
        <v>0</v>
      </c>
      <c r="L62"/>
      <c r="M62"/>
      <c r="N62" s="33" t="s">
        <v>26</v>
      </c>
      <c r="O62" s="33">
        <f>SUM(M57:M61)</f>
        <v>0</v>
      </c>
      <c r="P62" s="33">
        <f>SUM(N57:N61)</f>
        <v>0</v>
      </c>
      <c r="Q62" s="33">
        <f>SUM(O57:O61)</f>
        <v>0</v>
      </c>
      <c r="R62" s="27"/>
      <c r="S62" s="27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</row>
    <row r="63" spans="1:166" s="37" customFormat="1" ht="74.25" customHeight="1">
      <c r="A63" s="25">
        <v>1</v>
      </c>
      <c r="B63" s="39" t="s">
        <v>118</v>
      </c>
      <c r="C63" s="62"/>
      <c r="D63" s="25" t="s">
        <v>22</v>
      </c>
      <c r="E63" s="25" t="s">
        <v>119</v>
      </c>
      <c r="F63" s="13" t="s">
        <v>120</v>
      </c>
      <c r="G63" s="13">
        <v>1</v>
      </c>
      <c r="H63" s="22">
        <v>20</v>
      </c>
      <c r="I63" s="30"/>
      <c r="J63" s="29"/>
      <c r="K63" s="30"/>
      <c r="L63" s="30"/>
      <c r="M63" s="30"/>
      <c r="N63" s="30"/>
      <c r="O63" s="30"/>
      <c r="P63" s="48"/>
      <c r="Q63" s="19"/>
      <c r="R63" s="31"/>
      <c r="S63" s="32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</row>
    <row r="64" spans="1:166" s="37" customFormat="1" ht="24.75" customHeight="1">
      <c r="A64" s="20" t="s">
        <v>121</v>
      </c>
      <c r="B64" s="20"/>
      <c r="C64" s="20"/>
      <c r="D64" s="20"/>
      <c r="E64" s="20"/>
      <c r="F64" s="20"/>
      <c r="G64" s="20"/>
      <c r="H64" s="21"/>
      <c r="I64" s="21"/>
      <c r="J64" s="21"/>
      <c r="K64" s="21">
        <f>I64*0.08</f>
        <v>0</v>
      </c>
      <c r="L64"/>
      <c r="M64"/>
      <c r="N64" s="33" t="s">
        <v>26</v>
      </c>
      <c r="O64" s="33">
        <f>M63</f>
        <v>0</v>
      </c>
      <c r="P64" s="33">
        <f>N63</f>
        <v>0</v>
      </c>
      <c r="Q64" s="33">
        <f>O63</f>
        <v>0</v>
      </c>
      <c r="R64" s="27"/>
      <c r="S64" s="27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</row>
    <row r="65" spans="1:166" s="37" customFormat="1" ht="56.25" customHeight="1">
      <c r="A65" s="25">
        <v>1</v>
      </c>
      <c r="B65" s="39" t="s">
        <v>122</v>
      </c>
      <c r="C65" s="62"/>
      <c r="D65" s="25" t="s">
        <v>22</v>
      </c>
      <c r="E65" s="25" t="s">
        <v>44</v>
      </c>
      <c r="F65" s="13" t="s">
        <v>123</v>
      </c>
      <c r="G65" s="13">
        <v>1</v>
      </c>
      <c r="H65" s="22">
        <v>120</v>
      </c>
      <c r="I65" s="30"/>
      <c r="J65" s="29"/>
      <c r="K65" s="30"/>
      <c r="L65" s="30"/>
      <c r="M65" s="30"/>
      <c r="N65" s="30"/>
      <c r="O65" s="30"/>
      <c r="P65" s="48"/>
      <c r="Q65" s="19"/>
      <c r="R65" s="31"/>
      <c r="S65" s="32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</row>
    <row r="66" spans="1:166" s="37" customFormat="1" ht="24.75" customHeight="1">
      <c r="A66" s="20" t="s">
        <v>124</v>
      </c>
      <c r="B66" s="20"/>
      <c r="C66" s="20"/>
      <c r="D66" s="20"/>
      <c r="E66" s="20"/>
      <c r="F66" s="20"/>
      <c r="G66" s="20"/>
      <c r="H66" s="21"/>
      <c r="I66" s="21"/>
      <c r="J66" s="21"/>
      <c r="K66" s="21">
        <f>I66*0.08</f>
        <v>0</v>
      </c>
      <c r="L66"/>
      <c r="M66"/>
      <c r="N66" s="33" t="s">
        <v>26</v>
      </c>
      <c r="O66" s="33">
        <f>M65</f>
        <v>0</v>
      </c>
      <c r="P66" s="33">
        <f>N65</f>
        <v>0</v>
      </c>
      <c r="Q66" s="33">
        <f>O65</f>
        <v>0</v>
      </c>
      <c r="R66" s="27"/>
      <c r="S66" s="27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</row>
    <row r="67" spans="1:166" s="37" customFormat="1" ht="56.25" customHeight="1">
      <c r="A67" s="25">
        <v>1</v>
      </c>
      <c r="B67" s="39" t="s">
        <v>125</v>
      </c>
      <c r="C67" s="62"/>
      <c r="D67" s="25" t="s">
        <v>22</v>
      </c>
      <c r="E67" s="25" t="s">
        <v>44</v>
      </c>
      <c r="F67" s="13" t="s">
        <v>126</v>
      </c>
      <c r="G67" s="13">
        <v>1</v>
      </c>
      <c r="H67" s="22">
        <v>5</v>
      </c>
      <c r="I67" s="30"/>
      <c r="J67" s="29"/>
      <c r="K67" s="30"/>
      <c r="L67" s="30"/>
      <c r="M67" s="30"/>
      <c r="N67" s="30"/>
      <c r="O67" s="30"/>
      <c r="P67" s="48"/>
      <c r="Q67" s="19"/>
      <c r="R67" s="31"/>
      <c r="S67" s="32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</row>
    <row r="68" spans="1:166" s="37" customFormat="1" ht="24.75" customHeight="1">
      <c r="A68" s="20" t="s">
        <v>127</v>
      </c>
      <c r="B68" s="20"/>
      <c r="C68" s="20"/>
      <c r="D68" s="20"/>
      <c r="E68" s="20"/>
      <c r="F68" s="20"/>
      <c r="G68" s="20"/>
      <c r="H68" s="21"/>
      <c r="I68" s="21"/>
      <c r="J68" s="21"/>
      <c r="K68" s="21">
        <f>I68*0.08</f>
        <v>0</v>
      </c>
      <c r="L68"/>
      <c r="M68"/>
      <c r="N68" s="33" t="s">
        <v>26</v>
      </c>
      <c r="O68" s="33">
        <f>SUM(M67)</f>
        <v>0</v>
      </c>
      <c r="P68" s="33">
        <f>SUM(N65:N67)</f>
        <v>0</v>
      </c>
      <c r="Q68" s="33">
        <f>SUM(O65:O67)</f>
        <v>0</v>
      </c>
      <c r="R68" s="27"/>
      <c r="S68" s="27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</row>
    <row r="69" spans="1:166" s="37" customFormat="1" ht="56.25" customHeight="1">
      <c r="A69" s="25">
        <v>1</v>
      </c>
      <c r="B69" s="39" t="s">
        <v>128</v>
      </c>
      <c r="C69" s="62"/>
      <c r="D69" s="25" t="s">
        <v>22</v>
      </c>
      <c r="E69" s="25" t="s">
        <v>44</v>
      </c>
      <c r="F69" s="13" t="s">
        <v>129</v>
      </c>
      <c r="G69" s="13">
        <v>10</v>
      </c>
      <c r="H69" s="22">
        <v>60</v>
      </c>
      <c r="I69" s="30"/>
      <c r="J69" s="29"/>
      <c r="K69" s="30"/>
      <c r="L69" s="30"/>
      <c r="M69" s="30"/>
      <c r="N69" s="30"/>
      <c r="O69" s="30"/>
      <c r="P69" s="48"/>
      <c r="Q69" s="19"/>
      <c r="R69" s="31"/>
      <c r="S69" s="32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</row>
    <row r="70" spans="1:166" s="37" customFormat="1" ht="56.25" customHeight="1">
      <c r="A70" s="25">
        <v>2</v>
      </c>
      <c r="B70" s="39" t="s">
        <v>130</v>
      </c>
      <c r="C70" s="62"/>
      <c r="D70" s="25" t="s">
        <v>22</v>
      </c>
      <c r="E70" s="25" t="s">
        <v>23</v>
      </c>
      <c r="F70" s="13" t="s">
        <v>131</v>
      </c>
      <c r="G70" s="13">
        <v>10</v>
      </c>
      <c r="H70" s="22">
        <v>20</v>
      </c>
      <c r="I70" s="30"/>
      <c r="J70" s="29"/>
      <c r="K70" s="30"/>
      <c r="L70" s="30"/>
      <c r="M70" s="30"/>
      <c r="N70" s="30"/>
      <c r="O70" s="30"/>
      <c r="P70" s="48"/>
      <c r="Q70" s="19"/>
      <c r="R70" s="31"/>
      <c r="S70" s="32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</row>
    <row r="71" spans="1:166" s="37" customFormat="1" ht="71.25" customHeight="1">
      <c r="A71" s="25">
        <v>3</v>
      </c>
      <c r="B71" s="34" t="s">
        <v>132</v>
      </c>
      <c r="C71" s="34"/>
      <c r="D71" s="13" t="s">
        <v>22</v>
      </c>
      <c r="E71" s="25" t="s">
        <v>44</v>
      </c>
      <c r="F71" s="25" t="s">
        <v>133</v>
      </c>
      <c r="G71" s="25">
        <v>50</v>
      </c>
      <c r="H71" s="22">
        <v>2</v>
      </c>
      <c r="I71" s="30"/>
      <c r="J71" s="29"/>
      <c r="K71" s="30"/>
      <c r="L71" s="30"/>
      <c r="M71" s="30"/>
      <c r="N71" s="30"/>
      <c r="O71" s="30"/>
      <c r="P71" s="21"/>
      <c r="Q71" s="19"/>
      <c r="R71" s="31"/>
      <c r="S71" s="32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</row>
    <row r="72" spans="1:166" s="37" customFormat="1" ht="71.25" customHeight="1">
      <c r="A72" s="25">
        <v>4</v>
      </c>
      <c r="B72" s="39" t="s">
        <v>132</v>
      </c>
      <c r="C72" s="34"/>
      <c r="D72" s="13" t="s">
        <v>22</v>
      </c>
      <c r="E72" s="25" t="s">
        <v>44</v>
      </c>
      <c r="F72" s="13" t="s">
        <v>134</v>
      </c>
      <c r="G72" s="13">
        <v>50</v>
      </c>
      <c r="H72" s="22">
        <v>2</v>
      </c>
      <c r="I72" s="30"/>
      <c r="J72" s="29"/>
      <c r="K72" s="30"/>
      <c r="L72" s="30"/>
      <c r="M72" s="30"/>
      <c r="N72" s="30"/>
      <c r="O72" s="30"/>
      <c r="P72" s="21"/>
      <c r="Q72" s="19"/>
      <c r="R72" s="31"/>
      <c r="S72" s="32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</row>
    <row r="73" spans="1:166" s="37" customFormat="1" ht="56.25" customHeight="1">
      <c r="A73" s="25">
        <v>5</v>
      </c>
      <c r="B73" s="39" t="s">
        <v>135</v>
      </c>
      <c r="C73" s="62"/>
      <c r="D73" s="25" t="s">
        <v>22</v>
      </c>
      <c r="E73" s="25" t="s">
        <v>44</v>
      </c>
      <c r="F73" s="13" t="s">
        <v>136</v>
      </c>
      <c r="G73" s="13">
        <v>10</v>
      </c>
      <c r="H73" s="22">
        <v>30</v>
      </c>
      <c r="I73" s="30"/>
      <c r="J73" s="29"/>
      <c r="K73" s="30"/>
      <c r="L73" s="30"/>
      <c r="M73" s="30"/>
      <c r="N73" s="30"/>
      <c r="O73" s="30"/>
      <c r="P73" s="48"/>
      <c r="Q73" s="19"/>
      <c r="R73" s="31"/>
      <c r="S73" s="32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</row>
    <row r="74" spans="1:166" s="37" customFormat="1" ht="25.5" customHeight="1">
      <c r="A74" s="20" t="s">
        <v>137</v>
      </c>
      <c r="B74" s="20"/>
      <c r="C74" s="20"/>
      <c r="D74" s="20"/>
      <c r="E74" s="20"/>
      <c r="F74" s="20"/>
      <c r="G74" s="20"/>
      <c r="H74" s="21"/>
      <c r="I74" s="21"/>
      <c r="J74" s="21"/>
      <c r="K74" s="21">
        <f>I74*0.08</f>
        <v>0</v>
      </c>
      <c r="L74"/>
      <c r="M74"/>
      <c r="N74" s="33" t="s">
        <v>26</v>
      </c>
      <c r="O74" s="33">
        <f>SUM(M69:M73)</f>
        <v>0</v>
      </c>
      <c r="P74" s="33">
        <f>SUM(N69:N73)</f>
        <v>0</v>
      </c>
      <c r="Q74" s="33">
        <f>SUM(O69:O73)</f>
        <v>0</v>
      </c>
      <c r="R74" s="27"/>
      <c r="S74" s="27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</row>
    <row r="75" spans="1:166" s="37" customFormat="1" ht="56.25" customHeight="1">
      <c r="A75" s="25">
        <v>1</v>
      </c>
      <c r="B75" s="26" t="s">
        <v>138</v>
      </c>
      <c r="C75" s="13"/>
      <c r="D75" s="13" t="s">
        <v>22</v>
      </c>
      <c r="E75" s="27" t="s">
        <v>28</v>
      </c>
      <c r="F75" s="27" t="s">
        <v>36</v>
      </c>
      <c r="G75" s="27">
        <v>50</v>
      </c>
      <c r="H75" s="22">
        <v>40</v>
      </c>
      <c r="I75" s="30"/>
      <c r="J75" s="29"/>
      <c r="K75" s="30"/>
      <c r="L75" s="30"/>
      <c r="M75" s="30"/>
      <c r="N75" s="30"/>
      <c r="O75" s="30"/>
      <c r="P75" s="48"/>
      <c r="Q75" s="19"/>
      <c r="R75" s="31"/>
      <c r="S75" s="32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</row>
    <row r="76" spans="1:166" s="37" customFormat="1" ht="56.25" customHeight="1">
      <c r="A76" s="25">
        <v>2</v>
      </c>
      <c r="B76" s="39" t="s">
        <v>139</v>
      </c>
      <c r="C76" s="62"/>
      <c r="D76" s="13" t="s">
        <v>22</v>
      </c>
      <c r="E76" s="25" t="s">
        <v>28</v>
      </c>
      <c r="F76" s="13" t="s">
        <v>75</v>
      </c>
      <c r="G76" s="13">
        <v>50</v>
      </c>
      <c r="H76" s="22">
        <v>8</v>
      </c>
      <c r="I76" s="30"/>
      <c r="J76" s="29"/>
      <c r="K76" s="30"/>
      <c r="L76" s="30"/>
      <c r="M76" s="30"/>
      <c r="N76" s="30"/>
      <c r="O76" s="30"/>
      <c r="P76" s="48"/>
      <c r="Q76" s="19"/>
      <c r="R76" s="31"/>
      <c r="S76" s="32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</row>
    <row r="77" spans="1:166" s="37" customFormat="1" ht="71.25" customHeight="1">
      <c r="A77" s="25">
        <v>3</v>
      </c>
      <c r="B77" s="34" t="s">
        <v>140</v>
      </c>
      <c r="C77" s="21"/>
      <c r="D77" s="13" t="s">
        <v>22</v>
      </c>
      <c r="E77" s="27" t="s">
        <v>28</v>
      </c>
      <c r="F77" s="25" t="s">
        <v>141</v>
      </c>
      <c r="G77" s="25">
        <v>50</v>
      </c>
      <c r="H77" s="22">
        <v>5</v>
      </c>
      <c r="I77" s="40"/>
      <c r="J77" s="29"/>
      <c r="K77" s="30"/>
      <c r="L77" s="30"/>
      <c r="M77" s="30"/>
      <c r="N77" s="30"/>
      <c r="O77" s="30"/>
      <c r="P77" s="48"/>
      <c r="Q77" s="19"/>
      <c r="R77" s="31"/>
      <c r="S77" s="32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</row>
    <row r="78" spans="1:166" s="37" customFormat="1" ht="71.25" customHeight="1">
      <c r="A78" s="25">
        <v>4</v>
      </c>
      <c r="B78" s="26" t="s">
        <v>142</v>
      </c>
      <c r="C78" s="13"/>
      <c r="D78" s="13" t="s">
        <v>22</v>
      </c>
      <c r="E78" s="27" t="s">
        <v>28</v>
      </c>
      <c r="F78" s="27" t="s">
        <v>85</v>
      </c>
      <c r="G78" s="27">
        <v>50</v>
      </c>
      <c r="H78" s="22">
        <v>15</v>
      </c>
      <c r="I78" s="30"/>
      <c r="J78" s="29"/>
      <c r="K78" s="30"/>
      <c r="L78" s="30"/>
      <c r="M78" s="30"/>
      <c r="N78" s="30"/>
      <c r="O78" s="30"/>
      <c r="P78" s="48"/>
      <c r="Q78" s="19"/>
      <c r="R78" s="31"/>
      <c r="S78" s="32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</row>
    <row r="79" spans="1:166" s="37" customFormat="1" ht="71.25" customHeight="1">
      <c r="A79" s="25">
        <v>5</v>
      </c>
      <c r="B79" s="26" t="s">
        <v>142</v>
      </c>
      <c r="C79" s="13"/>
      <c r="D79" s="13" t="s">
        <v>22</v>
      </c>
      <c r="E79" s="27" t="s">
        <v>44</v>
      </c>
      <c r="F79" s="27" t="s">
        <v>143</v>
      </c>
      <c r="G79" s="27">
        <v>10</v>
      </c>
      <c r="H79" s="22">
        <v>5</v>
      </c>
      <c r="I79" s="30"/>
      <c r="J79" s="29"/>
      <c r="K79" s="30"/>
      <c r="L79" s="30"/>
      <c r="M79" s="30"/>
      <c r="N79" s="30"/>
      <c r="O79" s="30"/>
      <c r="P79" s="48"/>
      <c r="Q79" s="19"/>
      <c r="R79" s="31"/>
      <c r="S79" s="32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</row>
    <row r="80" spans="1:166" s="37" customFormat="1" ht="71.25" customHeight="1">
      <c r="A80" s="25">
        <v>6</v>
      </c>
      <c r="B80" s="26" t="s">
        <v>144</v>
      </c>
      <c r="C80" s="13"/>
      <c r="D80" s="13" t="s">
        <v>22</v>
      </c>
      <c r="E80" s="27" t="s">
        <v>44</v>
      </c>
      <c r="F80" s="27" t="s">
        <v>145</v>
      </c>
      <c r="G80" s="27">
        <v>5</v>
      </c>
      <c r="H80" s="22">
        <v>8</v>
      </c>
      <c r="I80" s="30"/>
      <c r="J80" s="29"/>
      <c r="K80" s="30"/>
      <c r="L80" s="30"/>
      <c r="M80" s="30"/>
      <c r="N80" s="30"/>
      <c r="O80" s="30"/>
      <c r="P80" s="48"/>
      <c r="Q80" s="19"/>
      <c r="R80" s="31"/>
      <c r="S80" s="32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</row>
    <row r="81" spans="1:166" s="37" customFormat="1" ht="25.5" customHeight="1">
      <c r="A81" s="20" t="s">
        <v>146</v>
      </c>
      <c r="B81" s="20"/>
      <c r="C81" s="20"/>
      <c r="D81" s="20"/>
      <c r="E81" s="20"/>
      <c r="F81" s="20"/>
      <c r="G81" s="20"/>
      <c r="H81" s="21"/>
      <c r="I81" s="21"/>
      <c r="J81" s="21"/>
      <c r="K81" s="21">
        <f>I81*0.08</f>
        <v>0</v>
      </c>
      <c r="L81"/>
      <c r="M81"/>
      <c r="N81" s="33" t="s">
        <v>26</v>
      </c>
      <c r="O81" s="33">
        <f>SUM(M75:M80)</f>
        <v>0</v>
      </c>
      <c r="P81" s="33">
        <f>SUM(N75:N80)</f>
        <v>0</v>
      </c>
      <c r="Q81" s="33">
        <f>SUM(O75:O80)</f>
        <v>0</v>
      </c>
      <c r="R81" s="27"/>
      <c r="S81" s="27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</row>
    <row r="82" spans="1:166" s="37" customFormat="1" ht="83.25" customHeight="1">
      <c r="A82" s="25">
        <v>1</v>
      </c>
      <c r="B82" s="26" t="s">
        <v>147</v>
      </c>
      <c r="C82" s="13"/>
      <c r="D82" s="13" t="s">
        <v>22</v>
      </c>
      <c r="E82" s="27" t="s">
        <v>148</v>
      </c>
      <c r="F82" s="27" t="s">
        <v>149</v>
      </c>
      <c r="G82" s="27">
        <v>5</v>
      </c>
      <c r="H82" s="22">
        <v>15</v>
      </c>
      <c r="I82" s="30"/>
      <c r="J82" s="29"/>
      <c r="K82" s="30"/>
      <c r="L82" s="30"/>
      <c r="M82" s="30"/>
      <c r="N82" s="30"/>
      <c r="O82" s="30"/>
      <c r="P82" s="48"/>
      <c r="Q82" s="19"/>
      <c r="R82" s="31"/>
      <c r="S82" s="32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</row>
    <row r="83" spans="1:166" s="37" customFormat="1" ht="25.5" customHeight="1">
      <c r="A83" s="20" t="s">
        <v>150</v>
      </c>
      <c r="B83" s="20"/>
      <c r="C83" s="20"/>
      <c r="D83" s="20"/>
      <c r="E83" s="20"/>
      <c r="F83" s="20"/>
      <c r="G83" s="20"/>
      <c r="H83" s="21"/>
      <c r="I83" s="21"/>
      <c r="J83" s="21"/>
      <c r="K83" s="21">
        <f>I83*0.08</f>
        <v>0</v>
      </c>
      <c r="L83"/>
      <c r="M83"/>
      <c r="N83" s="33" t="s">
        <v>26</v>
      </c>
      <c r="O83" s="33">
        <f>SUM(M82)</f>
        <v>0</v>
      </c>
      <c r="P83" s="33">
        <f>SUM(N82)</f>
        <v>0</v>
      </c>
      <c r="Q83" s="33">
        <f>SUM(O82)</f>
        <v>0</v>
      </c>
      <c r="R83" s="27"/>
      <c r="S83" s="27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</row>
    <row r="84" spans="1:166" s="37" customFormat="1" ht="56.25" customHeight="1">
      <c r="A84" s="25">
        <v>1</v>
      </c>
      <c r="B84" s="26" t="s">
        <v>151</v>
      </c>
      <c r="C84" s="13"/>
      <c r="D84" s="13" t="s">
        <v>22</v>
      </c>
      <c r="E84" s="27" t="s">
        <v>152</v>
      </c>
      <c r="F84" s="27" t="s">
        <v>153</v>
      </c>
      <c r="G84" s="27">
        <v>10</v>
      </c>
      <c r="H84" s="22">
        <v>15</v>
      </c>
      <c r="I84" s="30"/>
      <c r="J84" s="29"/>
      <c r="K84" s="30"/>
      <c r="L84" s="30"/>
      <c r="M84" s="30"/>
      <c r="N84" s="30"/>
      <c r="O84" s="30"/>
      <c r="P84" s="48"/>
      <c r="Q84" s="19"/>
      <c r="R84" s="31"/>
      <c r="S84" s="32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</row>
    <row r="85" spans="1:166" s="37" customFormat="1" ht="25.5" customHeight="1">
      <c r="A85" s="20" t="s">
        <v>154</v>
      </c>
      <c r="B85" s="20"/>
      <c r="C85" s="20"/>
      <c r="D85" s="20"/>
      <c r="E85" s="20"/>
      <c r="F85" s="20"/>
      <c r="G85" s="20"/>
      <c r="H85" s="21"/>
      <c r="I85" s="21"/>
      <c r="J85" s="21"/>
      <c r="K85" s="21">
        <f>I85*0.08</f>
        <v>0</v>
      </c>
      <c r="L85"/>
      <c r="M85"/>
      <c r="N85" s="33" t="s">
        <v>26</v>
      </c>
      <c r="O85" s="33">
        <f>M84</f>
        <v>0</v>
      </c>
      <c r="P85" s="33">
        <f>N84</f>
        <v>0</v>
      </c>
      <c r="Q85" s="33">
        <f>O84</f>
        <v>0</v>
      </c>
      <c r="R85" s="27"/>
      <c r="S85" s="27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</row>
    <row r="86" spans="1:166" s="37" customFormat="1" ht="83.25" customHeight="1">
      <c r="A86" s="25">
        <v>1</v>
      </c>
      <c r="B86" s="26" t="s">
        <v>155</v>
      </c>
      <c r="C86" s="13"/>
      <c r="D86" s="13" t="s">
        <v>22</v>
      </c>
      <c r="E86" s="27" t="s">
        <v>44</v>
      </c>
      <c r="F86" s="27" t="s">
        <v>156</v>
      </c>
      <c r="G86" s="27">
        <v>100</v>
      </c>
      <c r="H86" s="22">
        <v>80</v>
      </c>
      <c r="I86" s="30"/>
      <c r="J86" s="29"/>
      <c r="K86" s="30"/>
      <c r="L86" s="30"/>
      <c r="M86" s="30"/>
      <c r="N86" s="30"/>
      <c r="O86" s="30"/>
      <c r="P86" s="48"/>
      <c r="Q86" s="19"/>
      <c r="R86" s="31"/>
      <c r="S86" s="32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</row>
    <row r="87" spans="1:166" s="37" customFormat="1" ht="83.25" customHeight="1">
      <c r="A87" s="25">
        <v>2</v>
      </c>
      <c r="B87" s="26" t="s">
        <v>155</v>
      </c>
      <c r="C87" s="13"/>
      <c r="D87" s="13" t="s">
        <v>22</v>
      </c>
      <c r="E87" s="27" t="s">
        <v>44</v>
      </c>
      <c r="F87" s="27" t="s">
        <v>157</v>
      </c>
      <c r="G87" s="27">
        <v>100</v>
      </c>
      <c r="H87" s="22">
        <v>25</v>
      </c>
      <c r="I87" s="30"/>
      <c r="J87" s="29"/>
      <c r="K87" s="30"/>
      <c r="L87" s="30"/>
      <c r="M87" s="30"/>
      <c r="N87" s="30"/>
      <c r="O87" s="30"/>
      <c r="P87" s="48"/>
      <c r="Q87" s="19"/>
      <c r="R87" s="31"/>
      <c r="S87" s="32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</row>
    <row r="88" spans="1:166" s="37" customFormat="1" ht="83.25" customHeight="1">
      <c r="A88" s="25">
        <v>3</v>
      </c>
      <c r="B88" s="26" t="s">
        <v>158</v>
      </c>
      <c r="C88" s="13"/>
      <c r="D88" s="13" t="s">
        <v>22</v>
      </c>
      <c r="E88" s="27" t="s">
        <v>44</v>
      </c>
      <c r="F88" s="27" t="s">
        <v>83</v>
      </c>
      <c r="G88" s="27">
        <v>100</v>
      </c>
      <c r="H88" s="22">
        <v>40</v>
      </c>
      <c r="I88" s="30"/>
      <c r="J88" s="29"/>
      <c r="K88" s="30"/>
      <c r="L88" s="30"/>
      <c r="M88" s="30"/>
      <c r="N88" s="30"/>
      <c r="O88" s="30"/>
      <c r="P88" s="48"/>
      <c r="Q88" s="19"/>
      <c r="R88" s="31"/>
      <c r="S88" s="32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</row>
    <row r="89" spans="1:166" s="37" customFormat="1" ht="25.5" customHeight="1">
      <c r="A89" s="20" t="s">
        <v>159</v>
      </c>
      <c r="B89" s="20"/>
      <c r="C89" s="20"/>
      <c r="D89" s="20"/>
      <c r="E89" s="20"/>
      <c r="F89" s="20"/>
      <c r="G89" s="20"/>
      <c r="H89" s="21"/>
      <c r="I89" s="21"/>
      <c r="J89" s="21"/>
      <c r="K89" s="21">
        <f>I89*0.08</f>
        <v>0</v>
      </c>
      <c r="L89"/>
      <c r="M89"/>
      <c r="N89" s="33" t="s">
        <v>26</v>
      </c>
      <c r="O89" s="33">
        <f>SUM(M86:M88)</f>
        <v>0</v>
      </c>
      <c r="P89" s="33">
        <f>SUM(N86:N88)</f>
        <v>0</v>
      </c>
      <c r="Q89" s="33">
        <f>SUM(O86:O88)</f>
        <v>0</v>
      </c>
      <c r="R89" s="27"/>
      <c r="S89" s="27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</row>
    <row r="90" spans="1:166" s="37" customFormat="1" ht="198" customHeight="1">
      <c r="A90" s="25">
        <v>1</v>
      </c>
      <c r="B90" s="26" t="s">
        <v>160</v>
      </c>
      <c r="C90" s="13"/>
      <c r="D90" s="13" t="s">
        <v>22</v>
      </c>
      <c r="E90" s="27" t="s">
        <v>161</v>
      </c>
      <c r="F90" s="27" t="s">
        <v>162</v>
      </c>
      <c r="G90" s="27">
        <v>1</v>
      </c>
      <c r="H90" s="22">
        <v>75</v>
      </c>
      <c r="I90" s="30"/>
      <c r="J90" s="29"/>
      <c r="K90" s="30"/>
      <c r="L90" s="30"/>
      <c r="M90" s="30"/>
      <c r="N90" s="30"/>
      <c r="O90" s="30"/>
      <c r="P90" s="48"/>
      <c r="Q90" s="19"/>
      <c r="R90" s="31"/>
      <c r="S90" s="32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</row>
    <row r="91" spans="1:166" s="37" customFormat="1" ht="198" customHeight="1">
      <c r="A91" s="25">
        <v>2</v>
      </c>
      <c r="B91" s="26" t="s">
        <v>163</v>
      </c>
      <c r="C91" s="13"/>
      <c r="D91" s="13" t="s">
        <v>22</v>
      </c>
      <c r="E91" s="27" t="s">
        <v>161</v>
      </c>
      <c r="F91" s="27" t="s">
        <v>162</v>
      </c>
      <c r="G91" s="27">
        <v>1</v>
      </c>
      <c r="H91" s="22">
        <v>150</v>
      </c>
      <c r="I91" s="30"/>
      <c r="J91" s="29"/>
      <c r="K91" s="30"/>
      <c r="L91" s="30"/>
      <c r="M91" s="30"/>
      <c r="N91" s="30"/>
      <c r="O91" s="30"/>
      <c r="P91" s="48"/>
      <c r="Q91" s="19"/>
      <c r="R91" s="31"/>
      <c r="S91" s="32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</row>
    <row r="92" spans="1:166" s="37" customFormat="1" ht="198" customHeight="1">
      <c r="A92" s="25">
        <v>3</v>
      </c>
      <c r="B92" s="26" t="s">
        <v>164</v>
      </c>
      <c r="C92" s="13"/>
      <c r="D92" s="13" t="s">
        <v>22</v>
      </c>
      <c r="E92" s="27" t="s">
        <v>161</v>
      </c>
      <c r="F92" s="27" t="s">
        <v>165</v>
      </c>
      <c r="G92" s="27">
        <v>1</v>
      </c>
      <c r="H92" s="22">
        <v>60</v>
      </c>
      <c r="I92" s="30"/>
      <c r="J92" s="29"/>
      <c r="K92" s="30"/>
      <c r="L92" s="30"/>
      <c r="M92" s="30"/>
      <c r="N92" s="30"/>
      <c r="O92" s="30"/>
      <c r="P92" s="48"/>
      <c r="Q92" s="19"/>
      <c r="R92" s="31"/>
      <c r="S92" s="32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</row>
    <row r="93" spans="1:166" s="37" customFormat="1" ht="198" customHeight="1">
      <c r="A93" s="25">
        <v>4</v>
      </c>
      <c r="B93" s="26" t="s">
        <v>166</v>
      </c>
      <c r="C93" s="13"/>
      <c r="D93" s="13" t="s">
        <v>22</v>
      </c>
      <c r="E93" s="27" t="s">
        <v>167</v>
      </c>
      <c r="F93" s="27" t="s">
        <v>162</v>
      </c>
      <c r="G93" s="27">
        <v>1</v>
      </c>
      <c r="H93" s="22">
        <v>45</v>
      </c>
      <c r="I93" s="30"/>
      <c r="J93" s="29"/>
      <c r="K93" s="30"/>
      <c r="L93" s="30"/>
      <c r="M93" s="30"/>
      <c r="N93" s="30"/>
      <c r="O93" s="30"/>
      <c r="P93" s="48"/>
      <c r="Q93" s="19"/>
      <c r="R93" s="31"/>
      <c r="S93" s="32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</row>
    <row r="94" spans="1:166" s="37" customFormat="1" ht="36.75" customHeight="1">
      <c r="A94" s="63" t="s">
        <v>168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</row>
    <row r="95" spans="1:166" s="67" customFormat="1" ht="31.5" customHeight="1">
      <c r="A95" s="64" t="s">
        <v>169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/>
      <c r="M95"/>
      <c r="N95" s="33" t="s">
        <v>26</v>
      </c>
      <c r="O95" s="33">
        <f>SUM(M90:M93)</f>
        <v>0</v>
      </c>
      <c r="P95" s="33">
        <f>SUM(N90:N93)</f>
        <v>0</v>
      </c>
      <c r="Q95" s="33">
        <f>SUM(O90:O93)</f>
        <v>0</v>
      </c>
      <c r="R95" s="65"/>
      <c r="S95" s="66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</row>
    <row r="96" spans="1:166" s="37" customFormat="1" ht="83.25" customHeight="1">
      <c r="A96" s="25">
        <v>1</v>
      </c>
      <c r="B96" s="26" t="s">
        <v>170</v>
      </c>
      <c r="C96" s="13"/>
      <c r="D96" s="13" t="s">
        <v>171</v>
      </c>
      <c r="E96" s="27" t="s">
        <v>172</v>
      </c>
      <c r="F96" s="27" t="s">
        <v>173</v>
      </c>
      <c r="G96" s="27">
        <v>4</v>
      </c>
      <c r="H96" s="22">
        <v>60</v>
      </c>
      <c r="I96" s="30"/>
      <c r="J96" s="29"/>
      <c r="K96" s="30"/>
      <c r="L96" s="30"/>
      <c r="M96" s="30"/>
      <c r="N96" s="30"/>
      <c r="O96" s="30"/>
      <c r="P96" s="48"/>
      <c r="Q96" s="19"/>
      <c r="R96" s="31"/>
      <c r="S96" s="32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</row>
    <row r="97" spans="1:166" s="37" customFormat="1" ht="83.25" customHeight="1">
      <c r="A97" s="25">
        <v>2</v>
      </c>
      <c r="B97" s="26" t="s">
        <v>170</v>
      </c>
      <c r="C97" s="13"/>
      <c r="D97" s="13" t="s">
        <v>171</v>
      </c>
      <c r="E97" s="27" t="s">
        <v>172</v>
      </c>
      <c r="F97" s="27" t="s">
        <v>174</v>
      </c>
      <c r="G97" s="27">
        <v>2</v>
      </c>
      <c r="H97" s="22">
        <v>40</v>
      </c>
      <c r="I97" s="30"/>
      <c r="J97" s="29"/>
      <c r="K97" s="30"/>
      <c r="L97" s="30"/>
      <c r="M97" s="30"/>
      <c r="N97" s="30"/>
      <c r="O97" s="30"/>
      <c r="P97" s="48"/>
      <c r="Q97" s="19"/>
      <c r="R97" s="31"/>
      <c r="S97" s="32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</row>
    <row r="98" spans="1:166" s="37" customFormat="1" ht="83.25" customHeight="1">
      <c r="A98" s="25">
        <v>3</v>
      </c>
      <c r="B98" s="26" t="s">
        <v>175</v>
      </c>
      <c r="C98" s="13"/>
      <c r="D98" s="13" t="s">
        <v>171</v>
      </c>
      <c r="E98" s="27" t="s">
        <v>172</v>
      </c>
      <c r="F98" s="27" t="s">
        <v>176</v>
      </c>
      <c r="G98" s="27">
        <v>1</v>
      </c>
      <c r="H98" s="22">
        <v>15</v>
      </c>
      <c r="I98" s="30"/>
      <c r="J98" s="29"/>
      <c r="K98" s="30"/>
      <c r="L98" s="30"/>
      <c r="M98" s="30"/>
      <c r="N98" s="30"/>
      <c r="O98" s="30"/>
      <c r="P98" s="48"/>
      <c r="Q98" s="19"/>
      <c r="R98" s="31"/>
      <c r="S98" s="32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</row>
    <row r="99" spans="1:166" s="67" customFormat="1" ht="33.75" customHeight="1">
      <c r="A99" s="64" t="s">
        <v>177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/>
      <c r="M99"/>
      <c r="N99" s="33" t="s">
        <v>26</v>
      </c>
      <c r="O99" s="33">
        <f>SUM(M96:M98)</f>
        <v>0</v>
      </c>
      <c r="P99" s="33">
        <f>SUM(N96:N98)</f>
        <v>0</v>
      </c>
      <c r="Q99" s="33">
        <f>SUM(O96:O98)</f>
        <v>0</v>
      </c>
      <c r="R99" s="65"/>
      <c r="S99" s="66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</row>
    <row r="100" spans="1:166" s="37" customFormat="1" ht="59.25" customHeight="1">
      <c r="A100" s="25">
        <v>1</v>
      </c>
      <c r="B100" s="26" t="s">
        <v>178</v>
      </c>
      <c r="C100" s="13"/>
      <c r="D100" s="13" t="s">
        <v>171</v>
      </c>
      <c r="E100" s="27" t="s">
        <v>172</v>
      </c>
      <c r="F100" s="27" t="s">
        <v>179</v>
      </c>
      <c r="G100" s="27">
        <v>1</v>
      </c>
      <c r="H100" s="22">
        <v>15</v>
      </c>
      <c r="I100" s="30"/>
      <c r="J100" s="29"/>
      <c r="K100" s="30"/>
      <c r="L100" s="30"/>
      <c r="M100" s="30"/>
      <c r="N100" s="30"/>
      <c r="O100" s="30"/>
      <c r="P100" s="48"/>
      <c r="Q100" s="19"/>
      <c r="R100" s="31"/>
      <c r="S100" s="32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</row>
    <row r="101" spans="1:166" s="67" customFormat="1" ht="32.25" customHeight="1">
      <c r="A101" s="64" t="s">
        <v>180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/>
      <c r="M101"/>
      <c r="N101" s="33" t="s">
        <v>26</v>
      </c>
      <c r="O101" s="33">
        <f>M100</f>
        <v>0</v>
      </c>
      <c r="P101" s="33">
        <f>N100</f>
        <v>0</v>
      </c>
      <c r="Q101" s="33">
        <f>O100</f>
        <v>0</v>
      </c>
      <c r="R101" s="65"/>
      <c r="S101" s="66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</row>
    <row r="102" spans="1:166" s="37" customFormat="1" ht="83.25" customHeight="1">
      <c r="A102" s="25">
        <v>1</v>
      </c>
      <c r="B102" s="26" t="s">
        <v>181</v>
      </c>
      <c r="C102" s="13"/>
      <c r="D102" s="13" t="s">
        <v>22</v>
      </c>
      <c r="E102" s="27" t="s">
        <v>182</v>
      </c>
      <c r="F102" s="27" t="s">
        <v>183</v>
      </c>
      <c r="G102" s="27">
        <v>10</v>
      </c>
      <c r="H102" s="22">
        <v>4</v>
      </c>
      <c r="I102" s="30"/>
      <c r="J102" s="29"/>
      <c r="K102" s="30"/>
      <c r="L102" s="30"/>
      <c r="M102" s="30"/>
      <c r="N102" s="30"/>
      <c r="O102" s="30"/>
      <c r="P102" s="48"/>
      <c r="Q102" s="19"/>
      <c r="R102" s="31"/>
      <c r="S102" s="32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</row>
    <row r="103" spans="1:166" s="37" customFormat="1" ht="83.25" customHeight="1">
      <c r="A103" s="25">
        <v>2</v>
      </c>
      <c r="B103" s="26" t="s">
        <v>184</v>
      </c>
      <c r="C103" s="13"/>
      <c r="D103" s="13" t="s">
        <v>22</v>
      </c>
      <c r="E103" s="27" t="s">
        <v>185</v>
      </c>
      <c r="F103" s="27" t="s">
        <v>186</v>
      </c>
      <c r="G103" s="27">
        <v>1</v>
      </c>
      <c r="H103" s="22">
        <v>10</v>
      </c>
      <c r="I103" s="30"/>
      <c r="J103" s="29"/>
      <c r="K103" s="30"/>
      <c r="L103" s="30"/>
      <c r="M103" s="30"/>
      <c r="N103" s="30"/>
      <c r="O103" s="30"/>
      <c r="P103" s="48"/>
      <c r="Q103" s="19"/>
      <c r="R103" s="31"/>
      <c r="S103" s="32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</row>
    <row r="104" spans="1:166" s="37" customFormat="1" ht="83.25" customHeight="1">
      <c r="A104" s="25">
        <v>3</v>
      </c>
      <c r="B104" s="26" t="s">
        <v>187</v>
      </c>
      <c r="C104" s="13"/>
      <c r="D104" s="13" t="s">
        <v>22</v>
      </c>
      <c r="E104" s="27" t="s">
        <v>188</v>
      </c>
      <c r="F104" s="27" t="s">
        <v>189</v>
      </c>
      <c r="G104" s="27">
        <v>5</v>
      </c>
      <c r="H104" s="22">
        <v>40</v>
      </c>
      <c r="I104" s="30"/>
      <c r="J104" s="29"/>
      <c r="K104" s="30"/>
      <c r="L104" s="30"/>
      <c r="M104" s="30"/>
      <c r="N104" s="30"/>
      <c r="O104" s="30"/>
      <c r="P104" s="48"/>
      <c r="Q104" s="19"/>
      <c r="R104" s="31"/>
      <c r="S104" s="32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</row>
    <row r="105" spans="1:166" s="37" customFormat="1" ht="83.25" customHeight="1">
      <c r="A105" s="25">
        <v>4</v>
      </c>
      <c r="B105" s="26" t="s">
        <v>190</v>
      </c>
      <c r="C105" s="13"/>
      <c r="D105" s="13" t="s">
        <v>22</v>
      </c>
      <c r="E105" s="27" t="s">
        <v>191</v>
      </c>
      <c r="F105" s="27" t="s">
        <v>192</v>
      </c>
      <c r="G105" s="27">
        <v>1</v>
      </c>
      <c r="H105" s="22">
        <v>20</v>
      </c>
      <c r="I105" s="30"/>
      <c r="J105" s="29"/>
      <c r="K105" s="30"/>
      <c r="L105" s="30"/>
      <c r="M105" s="30"/>
      <c r="N105" s="30"/>
      <c r="O105" s="30"/>
      <c r="P105" s="48"/>
      <c r="Q105" s="19"/>
      <c r="R105" s="31"/>
      <c r="S105" s="32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</row>
    <row r="106" spans="1:166" s="37" customFormat="1" ht="83.25" customHeight="1">
      <c r="A106" s="25">
        <v>5</v>
      </c>
      <c r="B106" s="26" t="s">
        <v>132</v>
      </c>
      <c r="C106" s="13"/>
      <c r="D106" s="13" t="s">
        <v>22</v>
      </c>
      <c r="E106" s="27" t="s">
        <v>193</v>
      </c>
      <c r="F106" s="27" t="s">
        <v>194</v>
      </c>
      <c r="G106" s="27">
        <v>1</v>
      </c>
      <c r="H106" s="22">
        <v>600</v>
      </c>
      <c r="I106" s="30"/>
      <c r="J106" s="29"/>
      <c r="K106" s="30"/>
      <c r="L106" s="30"/>
      <c r="M106" s="30"/>
      <c r="N106" s="30"/>
      <c r="O106" s="30"/>
      <c r="P106" s="48"/>
      <c r="Q106" s="19"/>
      <c r="R106" s="31"/>
      <c r="S106" s="32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</row>
    <row r="107" spans="1:166" s="37" customFormat="1" ht="83.25" customHeight="1">
      <c r="A107" s="25">
        <v>6</v>
      </c>
      <c r="B107" s="26" t="s">
        <v>132</v>
      </c>
      <c r="C107" s="13"/>
      <c r="D107" s="13" t="s">
        <v>22</v>
      </c>
      <c r="E107" s="27" t="s">
        <v>193</v>
      </c>
      <c r="F107" s="27" t="s">
        <v>195</v>
      </c>
      <c r="G107" s="27">
        <v>1</v>
      </c>
      <c r="H107" s="22">
        <v>1100</v>
      </c>
      <c r="I107" s="30"/>
      <c r="J107" s="29"/>
      <c r="K107" s="30"/>
      <c r="L107" s="30"/>
      <c r="M107" s="30"/>
      <c r="N107" s="30"/>
      <c r="O107" s="30"/>
      <c r="P107" s="48"/>
      <c r="Q107" s="19"/>
      <c r="R107" s="31"/>
      <c r="S107" s="32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</row>
    <row r="108" spans="1:166" s="37" customFormat="1" ht="83.25" customHeight="1">
      <c r="A108" s="25">
        <v>7</v>
      </c>
      <c r="B108" s="26" t="s">
        <v>132</v>
      </c>
      <c r="C108" s="13"/>
      <c r="D108" s="13" t="s">
        <v>22</v>
      </c>
      <c r="E108" s="27" t="s">
        <v>193</v>
      </c>
      <c r="F108" s="27" t="s">
        <v>196</v>
      </c>
      <c r="G108" s="27">
        <v>1</v>
      </c>
      <c r="H108" s="22">
        <v>100</v>
      </c>
      <c r="I108" s="30"/>
      <c r="J108" s="29"/>
      <c r="K108" s="30"/>
      <c r="L108" s="30"/>
      <c r="M108" s="30"/>
      <c r="N108" s="30"/>
      <c r="O108" s="30"/>
      <c r="P108" s="48"/>
      <c r="Q108" s="19"/>
      <c r="R108" s="31"/>
      <c r="S108" s="32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</row>
    <row r="109" spans="1:166" s="37" customFormat="1" ht="83.25" customHeight="1">
      <c r="A109" s="25">
        <v>8</v>
      </c>
      <c r="B109" s="26" t="s">
        <v>197</v>
      </c>
      <c r="C109" s="13"/>
      <c r="D109" s="13" t="s">
        <v>22</v>
      </c>
      <c r="E109" s="27" t="s">
        <v>198</v>
      </c>
      <c r="F109" s="27" t="s">
        <v>199</v>
      </c>
      <c r="G109" s="27">
        <v>4</v>
      </c>
      <c r="H109" s="22">
        <v>15</v>
      </c>
      <c r="I109" s="30"/>
      <c r="J109" s="29"/>
      <c r="K109" s="30"/>
      <c r="L109" s="30"/>
      <c r="M109" s="30"/>
      <c r="N109" s="30"/>
      <c r="O109" s="30"/>
      <c r="P109" s="48"/>
      <c r="Q109" s="19"/>
      <c r="R109" s="31"/>
      <c r="S109" s="32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</row>
    <row r="110" spans="1:166" s="37" customFormat="1" ht="83.25" customHeight="1">
      <c r="A110" s="25">
        <v>9</v>
      </c>
      <c r="B110" s="26" t="s">
        <v>155</v>
      </c>
      <c r="C110" s="13"/>
      <c r="D110" s="13" t="s">
        <v>171</v>
      </c>
      <c r="E110" s="27" t="s">
        <v>193</v>
      </c>
      <c r="F110" s="27" t="s">
        <v>200</v>
      </c>
      <c r="G110" s="27">
        <v>1</v>
      </c>
      <c r="H110" s="22">
        <v>5200</v>
      </c>
      <c r="I110" s="30"/>
      <c r="J110" s="29"/>
      <c r="K110" s="30"/>
      <c r="L110" s="30"/>
      <c r="M110" s="30"/>
      <c r="N110" s="30"/>
      <c r="O110" s="30"/>
      <c r="P110" s="48"/>
      <c r="Q110" s="19"/>
      <c r="R110" s="31"/>
      <c r="S110" s="32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</row>
    <row r="111" spans="1:166" s="37" customFormat="1" ht="83.25" customHeight="1">
      <c r="A111" s="25">
        <v>10</v>
      </c>
      <c r="B111" s="26" t="s">
        <v>155</v>
      </c>
      <c r="C111" s="13"/>
      <c r="D111" s="13" t="s">
        <v>171</v>
      </c>
      <c r="E111" s="27" t="s">
        <v>193</v>
      </c>
      <c r="F111" s="27" t="s">
        <v>201</v>
      </c>
      <c r="G111" s="27">
        <v>1</v>
      </c>
      <c r="H111" s="22">
        <v>5200</v>
      </c>
      <c r="I111" s="30"/>
      <c r="J111" s="29"/>
      <c r="K111" s="30"/>
      <c r="L111" s="30"/>
      <c r="M111" s="30"/>
      <c r="N111" s="30"/>
      <c r="O111" s="30"/>
      <c r="P111" s="48"/>
      <c r="Q111" s="19"/>
      <c r="R111" s="31"/>
      <c r="S111" s="32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</row>
    <row r="112" spans="1:166" s="37" customFormat="1" ht="83.25" customHeight="1">
      <c r="A112" s="25">
        <v>11</v>
      </c>
      <c r="B112" s="26" t="s">
        <v>155</v>
      </c>
      <c r="C112" s="13"/>
      <c r="D112" s="13" t="s">
        <v>171</v>
      </c>
      <c r="E112" s="27" t="s">
        <v>193</v>
      </c>
      <c r="F112" s="27" t="s">
        <v>202</v>
      </c>
      <c r="G112" s="27">
        <v>1</v>
      </c>
      <c r="H112" s="22">
        <v>1000</v>
      </c>
      <c r="I112" s="30"/>
      <c r="J112" s="29"/>
      <c r="K112" s="30"/>
      <c r="L112" s="30"/>
      <c r="M112" s="30"/>
      <c r="N112" s="30"/>
      <c r="O112" s="30"/>
      <c r="P112" s="48"/>
      <c r="Q112" s="19"/>
      <c r="R112" s="31"/>
      <c r="S112" s="32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</row>
    <row r="113" spans="1:166" s="37" customFormat="1" ht="83.25" customHeight="1">
      <c r="A113" s="25">
        <v>12</v>
      </c>
      <c r="B113" s="26" t="s">
        <v>155</v>
      </c>
      <c r="C113" s="13"/>
      <c r="D113" s="13" t="s">
        <v>171</v>
      </c>
      <c r="E113" s="27" t="s">
        <v>203</v>
      </c>
      <c r="F113" s="27" t="s">
        <v>202</v>
      </c>
      <c r="G113" s="27">
        <v>10</v>
      </c>
      <c r="H113" s="22">
        <v>20</v>
      </c>
      <c r="I113" s="30"/>
      <c r="J113" s="29"/>
      <c r="K113" s="30"/>
      <c r="L113" s="30"/>
      <c r="M113" s="30"/>
      <c r="N113" s="30"/>
      <c r="O113" s="30"/>
      <c r="P113" s="48"/>
      <c r="Q113" s="19"/>
      <c r="R113" s="31"/>
      <c r="S113" s="32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</row>
    <row r="114" spans="1:166" s="37" customFormat="1" ht="83.25" customHeight="1">
      <c r="A114" s="25">
        <v>13</v>
      </c>
      <c r="B114" s="26" t="s">
        <v>204</v>
      </c>
      <c r="C114" s="13"/>
      <c r="D114" s="13" t="s">
        <v>22</v>
      </c>
      <c r="E114" s="27" t="s">
        <v>193</v>
      </c>
      <c r="F114" s="27" t="s">
        <v>205</v>
      </c>
      <c r="G114" s="27">
        <v>1</v>
      </c>
      <c r="H114" s="22">
        <v>800</v>
      </c>
      <c r="I114" s="30"/>
      <c r="J114" s="29"/>
      <c r="K114" s="30"/>
      <c r="L114" s="30"/>
      <c r="M114" s="30"/>
      <c r="N114" s="30"/>
      <c r="O114" s="30"/>
      <c r="P114" s="48"/>
      <c r="Q114" s="19"/>
      <c r="R114" s="31"/>
      <c r="S114" s="32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</row>
    <row r="115" spans="1:166" s="37" customFormat="1" ht="83.25" customHeight="1">
      <c r="A115" s="25">
        <v>14</v>
      </c>
      <c r="B115" s="26" t="s">
        <v>204</v>
      </c>
      <c r="C115" s="13"/>
      <c r="D115" s="13" t="s">
        <v>22</v>
      </c>
      <c r="E115" s="27" t="s">
        <v>193</v>
      </c>
      <c r="F115" s="27" t="s">
        <v>206</v>
      </c>
      <c r="G115" s="27">
        <v>1</v>
      </c>
      <c r="H115" s="22">
        <v>1400</v>
      </c>
      <c r="I115" s="30"/>
      <c r="J115" s="29"/>
      <c r="K115" s="30"/>
      <c r="L115" s="30"/>
      <c r="M115" s="30"/>
      <c r="N115" s="30"/>
      <c r="O115" s="30"/>
      <c r="P115" s="48"/>
      <c r="Q115" s="19"/>
      <c r="R115" s="31"/>
      <c r="S115" s="32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</row>
    <row r="116" spans="1:166" s="37" customFormat="1" ht="83.25" customHeight="1">
      <c r="A116" s="25">
        <v>15</v>
      </c>
      <c r="B116" s="26" t="s">
        <v>207</v>
      </c>
      <c r="C116" s="13"/>
      <c r="D116" s="13" t="s">
        <v>22</v>
      </c>
      <c r="E116" s="27" t="s">
        <v>193</v>
      </c>
      <c r="F116" s="27" t="s">
        <v>165</v>
      </c>
      <c r="G116" s="27">
        <v>1</v>
      </c>
      <c r="H116" s="22">
        <v>200</v>
      </c>
      <c r="I116" s="30"/>
      <c r="J116" s="29"/>
      <c r="K116" s="30"/>
      <c r="L116" s="30"/>
      <c r="M116" s="30"/>
      <c r="N116" s="30"/>
      <c r="O116" s="30"/>
      <c r="P116" s="48"/>
      <c r="Q116" s="19"/>
      <c r="R116" s="31"/>
      <c r="S116" s="32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</row>
    <row r="117" spans="1:166" s="37" customFormat="1" ht="83.25" customHeight="1">
      <c r="A117" s="25">
        <v>16</v>
      </c>
      <c r="B117" s="26" t="s">
        <v>208</v>
      </c>
      <c r="C117" s="13"/>
      <c r="D117" s="13" t="s">
        <v>22</v>
      </c>
      <c r="E117" s="27" t="s">
        <v>209</v>
      </c>
      <c r="F117" s="27" t="s">
        <v>210</v>
      </c>
      <c r="G117" s="27">
        <v>1</v>
      </c>
      <c r="H117" s="22">
        <v>300</v>
      </c>
      <c r="I117" s="30"/>
      <c r="J117" s="29"/>
      <c r="K117" s="30"/>
      <c r="L117" s="30"/>
      <c r="M117" s="30"/>
      <c r="N117" s="30"/>
      <c r="O117" s="30"/>
      <c r="P117" s="48"/>
      <c r="Q117" s="19"/>
      <c r="R117" s="31"/>
      <c r="S117" s="32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</row>
    <row r="118" spans="1:166" s="37" customFormat="1" ht="83.25" customHeight="1">
      <c r="A118" s="25">
        <v>17</v>
      </c>
      <c r="B118" s="26" t="s">
        <v>211</v>
      </c>
      <c r="C118" s="13"/>
      <c r="D118" s="13" t="s">
        <v>22</v>
      </c>
      <c r="E118" s="27" t="s">
        <v>212</v>
      </c>
      <c r="F118" s="27" t="s">
        <v>213</v>
      </c>
      <c r="G118" s="27">
        <v>1</v>
      </c>
      <c r="H118" s="22">
        <v>100</v>
      </c>
      <c r="I118" s="30"/>
      <c r="J118" s="29"/>
      <c r="K118" s="30"/>
      <c r="L118" s="30"/>
      <c r="M118" s="30"/>
      <c r="N118" s="30"/>
      <c r="O118" s="30"/>
      <c r="P118" s="48"/>
      <c r="Q118" s="19"/>
      <c r="R118" s="31"/>
      <c r="S118" s="32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</row>
    <row r="119" spans="1:166" s="37" customFormat="1" ht="110.25" customHeight="1">
      <c r="A119" s="25">
        <v>18</v>
      </c>
      <c r="B119" s="26" t="s">
        <v>211</v>
      </c>
      <c r="C119" s="13"/>
      <c r="D119" s="13" t="s">
        <v>22</v>
      </c>
      <c r="E119" s="27" t="s">
        <v>214</v>
      </c>
      <c r="F119" s="27" t="s">
        <v>162</v>
      </c>
      <c r="G119" s="27">
        <v>1</v>
      </c>
      <c r="H119" s="22">
        <v>340</v>
      </c>
      <c r="I119" s="30"/>
      <c r="J119" s="29"/>
      <c r="K119" s="30"/>
      <c r="L119" s="30"/>
      <c r="M119" s="30"/>
      <c r="N119" s="30"/>
      <c r="O119" s="30"/>
      <c r="P119" s="48"/>
      <c r="Q119" s="19"/>
      <c r="R119" s="31"/>
      <c r="S119" s="32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</row>
    <row r="120" spans="1:166" s="67" customFormat="1" ht="32.2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/>
      <c r="M120"/>
      <c r="N120" s="33" t="s">
        <v>26</v>
      </c>
      <c r="O120" s="33">
        <f>SUM(M102:M119)</f>
        <v>0</v>
      </c>
      <c r="P120" s="33">
        <f>SUM(N102:N119)</f>
        <v>0</v>
      </c>
      <c r="Q120" s="33">
        <f>SUM(O102:O119)</f>
        <v>0</v>
      </c>
      <c r="R120" s="70"/>
      <c r="S120" s="70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</row>
    <row r="121" spans="1:166" s="37" customFormat="1" ht="71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/>
      <c r="L121"/>
      <c r="M121" s="72" t="s">
        <v>215</v>
      </c>
      <c r="N121" s="72"/>
      <c r="O121" s="73">
        <f>O6+O9+O20+O24+O26+O34+O43+O49+O51+O54+O56+O62+O64+O66+O68+O74+O81+O83+O85+O89+O95+O99+O101+O120</f>
        <v>0</v>
      </c>
      <c r="P121" s="73">
        <f>P6+P9+P20+P24+P26+P34+P43+P49+P51+P54+P56+P62+P64+P66+P68+P74+P81+P83+P85+P89+P95+P99+P101+P120</f>
        <v>0</v>
      </c>
      <c r="Q121" s="73">
        <f>Q6+Q9+Q20+Q24+Q26+Q34+Q43+Q49+Q51+Q54+Q56+Q62+Q64+Q66+Q68+Q74+Q81+Q83+Q85+Q89+Q95+Q99+Q101+Q120</f>
        <v>0</v>
      </c>
      <c r="R121" s="74"/>
      <c r="S121" s="74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</row>
    <row r="122" spans="1:19" ht="30.75" customHeight="1">
      <c r="A122" s="74"/>
      <c r="B122" s="75"/>
      <c r="C122" s="74"/>
      <c r="D122" s="74"/>
      <c r="E122" s="74"/>
      <c r="F122" s="74"/>
      <c r="G122" s="74"/>
      <c r="H122" s="76"/>
      <c r="I122" s="77"/>
      <c r="J122" s="78"/>
      <c r="K122" s="77"/>
      <c r="L122" s="77"/>
      <c r="M122" s="77"/>
      <c r="N122" s="77"/>
      <c r="O122" s="77"/>
      <c r="P122" s="78"/>
      <c r="Q122" s="79"/>
      <c r="S122" s="80"/>
    </row>
    <row r="123" spans="1:19" ht="73.5" customHeight="1">
      <c r="A123" s="74"/>
      <c r="B123" s="81" t="s">
        <v>216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0"/>
    </row>
    <row r="124" spans="1:19" ht="27.75" customHeight="1">
      <c r="A124" s="74"/>
      <c r="B124" s="82" t="s">
        <v>217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77"/>
      <c r="P124" s="78"/>
      <c r="Q124" s="8"/>
      <c r="S124" s="80"/>
    </row>
    <row r="125" spans="1:19" ht="27.75" customHeight="1">
      <c r="A125" s="74"/>
      <c r="B125" s="83" t="s">
        <v>218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/>
      <c r="P125" s="84"/>
      <c r="Q125" s="8"/>
      <c r="S125" s="80"/>
    </row>
    <row r="126" spans="1:19" ht="27.75" customHeight="1">
      <c r="A126" s="74"/>
      <c r="B126" s="83" t="s">
        <v>219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/>
      <c r="P126" s="84"/>
      <c r="Q126" s="8"/>
      <c r="S126" s="80"/>
    </row>
    <row r="127" spans="1:19" ht="27.75" customHeight="1">
      <c r="A127" s="74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/>
      <c r="P127" s="84"/>
      <c r="Q127" s="8"/>
      <c r="S127" s="80"/>
    </row>
    <row r="128" spans="1:19" ht="27.75" customHeight="1">
      <c r="A128" s="74"/>
      <c r="B128" s="83" t="s">
        <v>220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/>
      <c r="P128" s="84"/>
      <c r="Q128" s="8"/>
      <c r="S128" s="80"/>
    </row>
    <row r="129" spans="1:19" ht="27.75" customHeight="1">
      <c r="A129" s="74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/>
      <c r="P129" s="84"/>
      <c r="Q129" s="8"/>
      <c r="S129" s="80"/>
    </row>
    <row r="130" spans="1:19" ht="27.75" customHeight="1">
      <c r="A130" s="74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/>
      <c r="P130" s="84"/>
      <c r="Q130" s="8"/>
      <c r="S130" s="80"/>
    </row>
    <row r="131" spans="1:19" ht="27.75" customHeight="1">
      <c r="A131" s="74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/>
      <c r="P131" s="84"/>
      <c r="Q131" s="8"/>
      <c r="S131" s="80"/>
    </row>
    <row r="132" spans="1:19" ht="27.75" customHeight="1">
      <c r="A132" s="74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/>
      <c r="P132" s="84"/>
      <c r="Q132" s="8"/>
      <c r="S132" s="80"/>
    </row>
    <row r="133" spans="1:19" ht="31.5" customHeight="1">
      <c r="A133" s="74"/>
      <c r="B133" s="85"/>
      <c r="C133" s="86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/>
      <c r="P133" s="84"/>
      <c r="Q133" s="8"/>
      <c r="S133" s="80"/>
    </row>
    <row r="134" spans="1:19" ht="39.75" customHeight="1">
      <c r="A134" s="74"/>
      <c r="B134" s="87" t="s">
        <v>221</v>
      </c>
      <c r="C134" s="86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/>
      <c r="P134" s="84"/>
      <c r="Q134" s="8"/>
      <c r="S134" s="80"/>
    </row>
    <row r="135" spans="1:19" ht="60.75" customHeight="1">
      <c r="A135" s="74"/>
      <c r="B135" s="88" t="s">
        <v>222</v>
      </c>
      <c r="C135" s="88"/>
      <c r="D135" s="88"/>
      <c r="E135" s="88"/>
      <c r="F135" s="88"/>
      <c r="G135" s="88"/>
      <c r="H135" s="88"/>
      <c r="I135" s="88"/>
      <c r="J135" s="86"/>
      <c r="K135" s="86"/>
      <c r="L135" s="89"/>
      <c r="M135" s="89"/>
      <c r="N135" s="89"/>
      <c r="O135"/>
      <c r="P135" s="84"/>
      <c r="Q135" s="8"/>
      <c r="S135" s="80"/>
    </row>
    <row r="136" spans="1:19" ht="14.25" customHeight="1">
      <c r="A136" s="74"/>
      <c r="B136" s="75"/>
      <c r="C136" s="74"/>
      <c r="D136" s="74"/>
      <c r="E136" s="74"/>
      <c r="F136" s="74"/>
      <c r="G136" s="74"/>
      <c r="H136" s="76"/>
      <c r="I136" s="77"/>
      <c r="J136" s="78"/>
      <c r="K136" s="77"/>
      <c r="L136" s="77"/>
      <c r="M136" s="77"/>
      <c r="N136" s="77"/>
      <c r="O136" s="77"/>
      <c r="P136" s="78"/>
      <c r="Q136" s="79"/>
      <c r="S136" s="80"/>
    </row>
    <row r="137" spans="1:19" ht="14.25" customHeight="1">
      <c r="A137" s="74"/>
      <c r="B137" s="75"/>
      <c r="C137" s="74"/>
      <c r="D137" s="74"/>
      <c r="E137" s="74"/>
      <c r="F137" s="74"/>
      <c r="G137" s="74"/>
      <c r="H137" s="76"/>
      <c r="I137" s="77"/>
      <c r="J137" s="78"/>
      <c r="K137" s="77"/>
      <c r="L137" s="77"/>
      <c r="M137" s="77"/>
      <c r="N137" s="77"/>
      <c r="O137" s="77"/>
      <c r="P137" s="78"/>
      <c r="Q137" s="79"/>
      <c r="S137" s="80"/>
    </row>
    <row r="138" spans="1:19" ht="14.25" customHeight="1">
      <c r="A138" s="74"/>
      <c r="B138" s="75"/>
      <c r="C138" s="74"/>
      <c r="D138" s="74"/>
      <c r="E138" s="74"/>
      <c r="F138" s="74"/>
      <c r="G138" s="74"/>
      <c r="H138" s="76"/>
      <c r="I138" s="77"/>
      <c r="J138" s="78"/>
      <c r="K138" s="77"/>
      <c r="L138" s="77"/>
      <c r="M138" s="77"/>
      <c r="N138" s="77"/>
      <c r="O138" s="77"/>
      <c r="P138" s="78"/>
      <c r="Q138" s="79"/>
      <c r="S138" s="80"/>
    </row>
    <row r="139" spans="1:19" ht="14.25" customHeight="1">
      <c r="A139" s="74"/>
      <c r="B139" s="75"/>
      <c r="C139" s="74"/>
      <c r="D139" s="74"/>
      <c r="E139" s="74"/>
      <c r="F139" s="74"/>
      <c r="G139" s="74"/>
      <c r="H139" s="76"/>
      <c r="I139" s="77"/>
      <c r="J139" s="78"/>
      <c r="K139" s="77"/>
      <c r="L139" s="77"/>
      <c r="M139" s="77"/>
      <c r="N139" s="77"/>
      <c r="O139" s="77"/>
      <c r="P139" s="78"/>
      <c r="Q139" s="79"/>
      <c r="S139" s="80"/>
    </row>
    <row r="140" spans="1:19" ht="14.25" customHeight="1">
      <c r="A140" s="74"/>
      <c r="B140" s="75"/>
      <c r="C140" s="74"/>
      <c r="D140" s="74"/>
      <c r="E140" s="74"/>
      <c r="F140" s="74"/>
      <c r="G140" s="74"/>
      <c r="H140" s="76"/>
      <c r="I140" s="77"/>
      <c r="J140" s="78"/>
      <c r="K140" s="77"/>
      <c r="L140" s="77"/>
      <c r="M140" s="77"/>
      <c r="N140" s="77"/>
      <c r="O140" s="77"/>
      <c r="P140" s="78"/>
      <c r="Q140" s="79"/>
      <c r="S140" s="80"/>
    </row>
    <row r="141" spans="1:19" ht="14.25" customHeight="1">
      <c r="A141" s="74"/>
      <c r="B141" s="75"/>
      <c r="C141" s="74"/>
      <c r="D141" s="74"/>
      <c r="E141" s="74"/>
      <c r="F141" s="74"/>
      <c r="G141" s="74"/>
      <c r="H141" s="76"/>
      <c r="I141" s="77"/>
      <c r="J141" s="78"/>
      <c r="K141" s="77"/>
      <c r="L141" s="77"/>
      <c r="M141" s="77"/>
      <c r="N141" s="77"/>
      <c r="O141" s="77"/>
      <c r="P141" s="78"/>
      <c r="Q141" s="79"/>
      <c r="S141" s="80"/>
    </row>
    <row r="142" spans="1:19" ht="14.25" customHeight="1">
      <c r="A142" s="74"/>
      <c r="B142" s="75"/>
      <c r="C142" s="74"/>
      <c r="D142" s="74"/>
      <c r="E142" s="74"/>
      <c r="F142" s="74"/>
      <c r="G142" s="74"/>
      <c r="H142" s="76"/>
      <c r="I142" s="77"/>
      <c r="J142" s="78"/>
      <c r="K142" s="77"/>
      <c r="L142" s="77"/>
      <c r="M142" s="77"/>
      <c r="N142" s="77"/>
      <c r="O142" s="77"/>
      <c r="P142" s="78"/>
      <c r="Q142" s="79"/>
      <c r="S142" s="80"/>
    </row>
    <row r="143" spans="1:19" ht="14.25" customHeight="1">
      <c r="A143" s="74"/>
      <c r="B143" s="75"/>
      <c r="C143" s="74"/>
      <c r="D143" s="74"/>
      <c r="E143" s="74"/>
      <c r="F143" s="74"/>
      <c r="G143" s="74"/>
      <c r="H143" s="76"/>
      <c r="I143" s="77"/>
      <c r="J143" s="78"/>
      <c r="K143" s="77"/>
      <c r="L143" s="77"/>
      <c r="M143" s="77"/>
      <c r="N143" s="77"/>
      <c r="O143" s="77"/>
      <c r="P143" s="78"/>
      <c r="Q143" s="79"/>
      <c r="S143" s="80"/>
    </row>
    <row r="144" spans="1:19" ht="14.25" customHeight="1">
      <c r="A144" s="74"/>
      <c r="B144" s="75"/>
      <c r="C144" s="74"/>
      <c r="D144" s="74"/>
      <c r="E144" s="74"/>
      <c r="F144" s="74"/>
      <c r="G144" s="74"/>
      <c r="H144" s="76"/>
      <c r="I144" s="77"/>
      <c r="J144" s="78"/>
      <c r="K144" s="77"/>
      <c r="L144" s="77"/>
      <c r="M144" s="77"/>
      <c r="N144" s="77"/>
      <c r="O144" s="77"/>
      <c r="P144" s="78"/>
      <c r="Q144" s="79"/>
      <c r="S144" s="80"/>
    </row>
    <row r="145" spans="1:19" ht="14.25" customHeight="1">
      <c r="A145" s="74"/>
      <c r="B145" s="75"/>
      <c r="C145" s="74"/>
      <c r="D145" s="74"/>
      <c r="E145" s="74"/>
      <c r="F145" s="74"/>
      <c r="G145" s="74"/>
      <c r="H145" s="76"/>
      <c r="I145" s="77"/>
      <c r="J145" s="78"/>
      <c r="K145" s="77"/>
      <c r="L145" s="77"/>
      <c r="M145" s="77"/>
      <c r="N145" s="77"/>
      <c r="O145" s="77"/>
      <c r="P145" s="78"/>
      <c r="Q145" s="79"/>
      <c r="S145" s="80"/>
    </row>
    <row r="146" spans="1:19" ht="14.25" customHeight="1">
      <c r="A146" s="74"/>
      <c r="B146" s="75"/>
      <c r="C146" s="74"/>
      <c r="D146" s="74"/>
      <c r="E146" s="74"/>
      <c r="F146" s="74"/>
      <c r="G146" s="74"/>
      <c r="H146" s="76"/>
      <c r="I146" s="77"/>
      <c r="J146" s="78"/>
      <c r="K146" s="77"/>
      <c r="L146" s="77"/>
      <c r="M146" s="77"/>
      <c r="N146" s="77"/>
      <c r="O146" s="77"/>
      <c r="P146" s="78"/>
      <c r="Q146" s="79"/>
      <c r="S146" s="80"/>
    </row>
    <row r="147" spans="1:19" ht="14.25" customHeight="1">
      <c r="A147" s="74"/>
      <c r="B147" s="75"/>
      <c r="C147" s="74"/>
      <c r="D147" s="74"/>
      <c r="E147" s="74"/>
      <c r="F147" s="74"/>
      <c r="G147" s="74"/>
      <c r="H147" s="76"/>
      <c r="I147" s="77"/>
      <c r="J147" s="78"/>
      <c r="K147" s="77"/>
      <c r="L147" s="77"/>
      <c r="M147" s="77"/>
      <c r="N147" s="77"/>
      <c r="O147" s="77"/>
      <c r="P147" s="78"/>
      <c r="Q147" s="79"/>
      <c r="S147" s="80"/>
    </row>
    <row r="148" spans="1:19" ht="14.25" customHeight="1">
      <c r="A148" s="74"/>
      <c r="B148" s="75"/>
      <c r="C148" s="74"/>
      <c r="D148" s="74"/>
      <c r="E148" s="74"/>
      <c r="F148" s="74"/>
      <c r="G148" s="74"/>
      <c r="H148" s="76"/>
      <c r="I148" s="77"/>
      <c r="J148" s="78"/>
      <c r="K148" s="77"/>
      <c r="L148" s="77"/>
      <c r="M148" s="77"/>
      <c r="N148" s="77"/>
      <c r="O148" s="77"/>
      <c r="P148" s="78"/>
      <c r="Q148" s="79"/>
      <c r="S148" s="80"/>
    </row>
    <row r="149" spans="1:19" ht="14.25" customHeight="1">
      <c r="A149" s="74"/>
      <c r="B149" s="75"/>
      <c r="C149" s="74"/>
      <c r="D149" s="74"/>
      <c r="E149" s="74"/>
      <c r="F149" s="74"/>
      <c r="G149" s="74"/>
      <c r="H149" s="76"/>
      <c r="I149" s="77"/>
      <c r="J149" s="78"/>
      <c r="K149" s="77"/>
      <c r="L149" s="77"/>
      <c r="M149" s="77"/>
      <c r="N149" s="77"/>
      <c r="O149" s="77"/>
      <c r="P149" s="78"/>
      <c r="Q149" s="79"/>
      <c r="S149" s="80"/>
    </row>
    <row r="150" spans="1:19" ht="14.25" customHeight="1">
      <c r="A150" s="74"/>
      <c r="B150" s="75"/>
      <c r="C150" s="74"/>
      <c r="D150" s="74"/>
      <c r="E150" s="74"/>
      <c r="F150" s="74"/>
      <c r="G150" s="74"/>
      <c r="H150" s="76"/>
      <c r="I150" s="77"/>
      <c r="J150" s="78"/>
      <c r="K150" s="77"/>
      <c r="L150" s="77"/>
      <c r="M150" s="77"/>
      <c r="N150" s="77"/>
      <c r="O150" s="77"/>
      <c r="P150" s="78"/>
      <c r="Q150" s="79"/>
      <c r="S150" s="80"/>
    </row>
    <row r="151" spans="1:19" ht="14.25" customHeight="1">
      <c r="A151" s="74"/>
      <c r="B151" s="75"/>
      <c r="C151" s="74"/>
      <c r="D151" s="74"/>
      <c r="E151" s="74"/>
      <c r="F151" s="74"/>
      <c r="G151" s="74"/>
      <c r="H151" s="76"/>
      <c r="I151" s="77"/>
      <c r="J151" s="78"/>
      <c r="K151" s="77"/>
      <c r="L151" s="77"/>
      <c r="M151" s="77"/>
      <c r="N151" s="77"/>
      <c r="O151" s="77"/>
      <c r="P151" s="78"/>
      <c r="Q151" s="79"/>
      <c r="S151" s="80"/>
    </row>
    <row r="152" spans="1:19" ht="14.25" customHeight="1">
      <c r="A152" s="74"/>
      <c r="B152" s="75"/>
      <c r="C152" s="74"/>
      <c r="D152" s="74"/>
      <c r="E152" s="74"/>
      <c r="F152" s="74"/>
      <c r="G152" s="74"/>
      <c r="H152" s="76"/>
      <c r="I152" s="77"/>
      <c r="J152" s="78"/>
      <c r="K152" s="77"/>
      <c r="L152" s="77"/>
      <c r="M152" s="77"/>
      <c r="N152" s="77"/>
      <c r="O152" s="77"/>
      <c r="P152" s="78"/>
      <c r="Q152" s="79"/>
      <c r="S152" s="80"/>
    </row>
    <row r="153" spans="1:19" ht="14.25" customHeight="1">
      <c r="A153" s="74"/>
      <c r="B153" s="75"/>
      <c r="C153" s="74"/>
      <c r="D153" s="74"/>
      <c r="E153" s="74"/>
      <c r="F153" s="74"/>
      <c r="G153" s="74"/>
      <c r="H153" s="76"/>
      <c r="I153" s="77"/>
      <c r="J153" s="78"/>
      <c r="K153" s="77"/>
      <c r="L153" s="77"/>
      <c r="M153" s="77"/>
      <c r="N153" s="77"/>
      <c r="O153" s="77"/>
      <c r="P153" s="78"/>
      <c r="Q153" s="79"/>
      <c r="S153" s="80"/>
    </row>
    <row r="154" spans="1:19" ht="14.25" customHeight="1">
      <c r="A154" s="74"/>
      <c r="B154" s="75"/>
      <c r="C154" s="74"/>
      <c r="D154" s="74"/>
      <c r="E154" s="74"/>
      <c r="F154" s="74"/>
      <c r="G154" s="74"/>
      <c r="H154" s="76"/>
      <c r="I154" s="77"/>
      <c r="J154" s="78"/>
      <c r="K154" s="77"/>
      <c r="L154" s="77"/>
      <c r="M154" s="77"/>
      <c r="N154" s="77"/>
      <c r="O154" s="77"/>
      <c r="P154" s="78"/>
      <c r="Q154" s="79"/>
      <c r="S154" s="80"/>
    </row>
    <row r="155" spans="1:19" ht="14.25" customHeight="1">
      <c r="A155" s="74"/>
      <c r="B155" s="75"/>
      <c r="C155" s="74"/>
      <c r="D155" s="74"/>
      <c r="E155" s="74"/>
      <c r="F155" s="74"/>
      <c r="G155" s="74"/>
      <c r="H155" s="76"/>
      <c r="I155" s="77"/>
      <c r="J155" s="78"/>
      <c r="K155" s="77"/>
      <c r="L155" s="77"/>
      <c r="M155" s="77"/>
      <c r="N155" s="77"/>
      <c r="O155" s="77"/>
      <c r="P155" s="78"/>
      <c r="Q155" s="79"/>
      <c r="S155" s="80"/>
    </row>
    <row r="156" spans="1:19" ht="14.25" customHeight="1">
      <c r="A156" s="74"/>
      <c r="B156" s="75"/>
      <c r="C156" s="74"/>
      <c r="D156" s="74"/>
      <c r="E156" s="74"/>
      <c r="F156" s="74"/>
      <c r="G156" s="74"/>
      <c r="H156" s="76"/>
      <c r="I156" s="77"/>
      <c r="J156" s="78"/>
      <c r="K156" s="77"/>
      <c r="L156" s="77"/>
      <c r="M156" s="77"/>
      <c r="N156" s="77"/>
      <c r="O156" s="77"/>
      <c r="P156" s="78"/>
      <c r="Q156" s="79"/>
      <c r="S156" s="80"/>
    </row>
    <row r="157" spans="1:19" ht="14.25" customHeight="1">
      <c r="A157" s="74"/>
      <c r="B157" s="75"/>
      <c r="C157" s="74"/>
      <c r="D157" s="74"/>
      <c r="E157" s="74"/>
      <c r="F157" s="74"/>
      <c r="G157" s="74"/>
      <c r="H157" s="76"/>
      <c r="I157" s="77"/>
      <c r="J157" s="78"/>
      <c r="K157" s="77"/>
      <c r="L157" s="77"/>
      <c r="M157" s="77"/>
      <c r="N157" s="77"/>
      <c r="O157" s="77"/>
      <c r="P157" s="78"/>
      <c r="Q157" s="79"/>
      <c r="S157" s="80"/>
    </row>
    <row r="158" spans="1:19" ht="14.25" customHeight="1">
      <c r="A158" s="74"/>
      <c r="B158" s="75"/>
      <c r="C158" s="74"/>
      <c r="D158" s="74"/>
      <c r="E158" s="74"/>
      <c r="F158" s="74"/>
      <c r="G158" s="74"/>
      <c r="H158" s="76"/>
      <c r="I158" s="77"/>
      <c r="J158" s="78"/>
      <c r="K158" s="77"/>
      <c r="L158" s="77"/>
      <c r="M158" s="77"/>
      <c r="N158" s="77"/>
      <c r="O158" s="77"/>
      <c r="P158" s="78"/>
      <c r="Q158" s="79"/>
      <c r="S158" s="80"/>
    </row>
    <row r="159" spans="1:19" ht="14.25" customHeight="1">
      <c r="A159" s="74"/>
      <c r="B159" s="75"/>
      <c r="C159" s="74"/>
      <c r="D159" s="74"/>
      <c r="E159" s="74"/>
      <c r="F159" s="74"/>
      <c r="G159" s="74"/>
      <c r="H159" s="76"/>
      <c r="I159" s="77"/>
      <c r="J159" s="78"/>
      <c r="K159" s="77"/>
      <c r="L159" s="77"/>
      <c r="M159" s="77"/>
      <c r="N159" s="77"/>
      <c r="O159" s="77"/>
      <c r="P159" s="78"/>
      <c r="Q159" s="79"/>
      <c r="S159" s="80"/>
    </row>
    <row r="160" spans="1:19" ht="14.25" customHeight="1">
      <c r="A160" s="74"/>
      <c r="B160" s="75"/>
      <c r="C160" s="74"/>
      <c r="D160" s="74"/>
      <c r="E160" s="74"/>
      <c r="F160" s="74"/>
      <c r="G160" s="74"/>
      <c r="H160" s="76"/>
      <c r="I160" s="77"/>
      <c r="J160" s="78"/>
      <c r="K160" s="77"/>
      <c r="L160" s="77"/>
      <c r="M160" s="77"/>
      <c r="N160" s="77"/>
      <c r="O160" s="77"/>
      <c r="P160" s="78"/>
      <c r="Q160" s="79"/>
      <c r="S160" s="80"/>
    </row>
    <row r="161" spans="1:19" ht="14.25" customHeight="1">
      <c r="A161" s="74"/>
      <c r="B161" s="75"/>
      <c r="C161" s="74"/>
      <c r="D161" s="74"/>
      <c r="E161" s="74"/>
      <c r="F161" s="74"/>
      <c r="G161" s="74"/>
      <c r="H161" s="76"/>
      <c r="I161" s="77"/>
      <c r="J161" s="78"/>
      <c r="K161" s="77"/>
      <c r="L161" s="77"/>
      <c r="M161" s="77"/>
      <c r="N161" s="77"/>
      <c r="O161" s="77"/>
      <c r="P161" s="78"/>
      <c r="Q161" s="79"/>
      <c r="S161" s="80"/>
    </row>
    <row r="162" spans="1:19" ht="14.25" customHeight="1">
      <c r="A162" s="74"/>
      <c r="B162" s="75"/>
      <c r="C162" s="74"/>
      <c r="D162" s="74"/>
      <c r="E162" s="74"/>
      <c r="F162" s="74"/>
      <c r="G162" s="74"/>
      <c r="H162" s="76"/>
      <c r="I162" s="77"/>
      <c r="J162" s="78"/>
      <c r="K162" s="77"/>
      <c r="L162" s="77"/>
      <c r="M162" s="77"/>
      <c r="N162" s="77"/>
      <c r="O162" s="77"/>
      <c r="P162" s="78"/>
      <c r="Q162" s="79"/>
      <c r="S162" s="80"/>
    </row>
    <row r="163" spans="1:19" ht="14.25" customHeight="1">
      <c r="A163" s="74"/>
      <c r="B163" s="75"/>
      <c r="C163" s="74"/>
      <c r="D163" s="74"/>
      <c r="E163" s="74"/>
      <c r="F163" s="74"/>
      <c r="G163" s="74"/>
      <c r="H163" s="76"/>
      <c r="I163" s="77"/>
      <c r="J163" s="78"/>
      <c r="K163" s="77"/>
      <c r="L163" s="77"/>
      <c r="M163" s="77"/>
      <c r="N163" s="77"/>
      <c r="O163" s="77"/>
      <c r="P163" s="78"/>
      <c r="Q163" s="79"/>
      <c r="S163" s="80"/>
    </row>
    <row r="164" spans="1:19" ht="14.25" customHeight="1">
      <c r="A164" s="74"/>
      <c r="B164" s="75"/>
      <c r="C164" s="74"/>
      <c r="D164" s="74"/>
      <c r="E164" s="74"/>
      <c r="F164" s="74"/>
      <c r="G164" s="74"/>
      <c r="H164" s="76"/>
      <c r="I164" s="77"/>
      <c r="J164" s="78"/>
      <c r="K164" s="77"/>
      <c r="L164" s="77"/>
      <c r="M164" s="77"/>
      <c r="N164" s="77"/>
      <c r="O164" s="77"/>
      <c r="P164" s="78"/>
      <c r="Q164" s="79"/>
      <c r="S164" s="80"/>
    </row>
    <row r="165" spans="1:19" ht="14.25" customHeight="1">
      <c r="A165" s="74"/>
      <c r="B165" s="75"/>
      <c r="C165" s="74"/>
      <c r="D165" s="74"/>
      <c r="E165" s="74"/>
      <c r="F165" s="74"/>
      <c r="G165" s="74"/>
      <c r="H165" s="76"/>
      <c r="I165" s="77"/>
      <c r="J165" s="78"/>
      <c r="K165" s="77"/>
      <c r="L165" s="77"/>
      <c r="M165" s="77"/>
      <c r="N165" s="77"/>
      <c r="O165" s="77"/>
      <c r="P165" s="78"/>
      <c r="Q165" s="79"/>
      <c r="S165" s="80"/>
    </row>
    <row r="166" spans="1:19" ht="14.25" customHeight="1">
      <c r="A166" s="74"/>
      <c r="B166" s="75"/>
      <c r="C166" s="74"/>
      <c r="D166" s="74"/>
      <c r="E166" s="74"/>
      <c r="F166" s="74"/>
      <c r="G166" s="74"/>
      <c r="H166" s="76"/>
      <c r="I166" s="77"/>
      <c r="J166" s="78"/>
      <c r="K166" s="77"/>
      <c r="L166" s="77"/>
      <c r="M166" s="77"/>
      <c r="N166" s="77"/>
      <c r="O166" s="77"/>
      <c r="P166" s="78"/>
      <c r="Q166" s="79"/>
      <c r="S166" s="80"/>
    </row>
    <row r="167" spans="1:19" ht="14.25" customHeight="1">
      <c r="A167" s="74"/>
      <c r="B167" s="75"/>
      <c r="C167" s="74"/>
      <c r="D167" s="74"/>
      <c r="E167" s="74"/>
      <c r="F167" s="74"/>
      <c r="G167" s="74"/>
      <c r="H167" s="76"/>
      <c r="I167" s="77"/>
      <c r="J167" s="78"/>
      <c r="K167" s="77"/>
      <c r="L167" s="77"/>
      <c r="M167" s="77"/>
      <c r="N167" s="77"/>
      <c r="O167" s="77"/>
      <c r="P167" s="78"/>
      <c r="Q167" s="79"/>
      <c r="S167" s="80"/>
    </row>
    <row r="168" spans="1:19" ht="14.25" customHeight="1">
      <c r="A168" s="74"/>
      <c r="B168" s="75"/>
      <c r="C168" s="74"/>
      <c r="D168" s="74"/>
      <c r="E168" s="74"/>
      <c r="F168" s="74"/>
      <c r="G168" s="74"/>
      <c r="H168" s="76"/>
      <c r="I168" s="77"/>
      <c r="J168" s="78"/>
      <c r="K168" s="77"/>
      <c r="L168" s="77"/>
      <c r="M168" s="77"/>
      <c r="N168" s="77"/>
      <c r="O168" s="77"/>
      <c r="P168" s="78"/>
      <c r="Q168" s="79"/>
      <c r="S168" s="80"/>
    </row>
    <row r="169" spans="1:19" ht="14.25" customHeight="1">
      <c r="A169" s="74"/>
      <c r="B169" s="75"/>
      <c r="C169" s="74"/>
      <c r="D169" s="74"/>
      <c r="E169" s="74"/>
      <c r="F169" s="74"/>
      <c r="G169" s="74"/>
      <c r="H169" s="76"/>
      <c r="I169" s="77"/>
      <c r="J169" s="78"/>
      <c r="K169" s="77"/>
      <c r="L169" s="77"/>
      <c r="M169" s="77"/>
      <c r="N169" s="77"/>
      <c r="O169" s="77"/>
      <c r="P169" s="78"/>
      <c r="Q169" s="79"/>
      <c r="S169" s="80"/>
    </row>
    <row r="170" spans="1:19" ht="14.25" customHeight="1">
      <c r="A170" s="74"/>
      <c r="B170" s="75"/>
      <c r="C170" s="74"/>
      <c r="D170" s="74"/>
      <c r="E170" s="74"/>
      <c r="F170" s="74"/>
      <c r="G170" s="74"/>
      <c r="H170" s="76"/>
      <c r="I170" s="77"/>
      <c r="J170" s="78"/>
      <c r="K170" s="77"/>
      <c r="L170" s="77"/>
      <c r="M170" s="77"/>
      <c r="N170" s="77"/>
      <c r="O170" s="77"/>
      <c r="P170" s="78"/>
      <c r="Q170" s="79"/>
      <c r="S170" s="80"/>
    </row>
    <row r="171" spans="1:19" ht="14.25" customHeight="1">
      <c r="A171" s="74"/>
      <c r="B171" s="75"/>
      <c r="C171" s="74"/>
      <c r="D171" s="74"/>
      <c r="E171" s="74"/>
      <c r="F171" s="74"/>
      <c r="G171" s="74"/>
      <c r="H171" s="76"/>
      <c r="I171" s="77"/>
      <c r="J171" s="78"/>
      <c r="K171" s="77"/>
      <c r="L171" s="77"/>
      <c r="M171" s="77"/>
      <c r="N171" s="77"/>
      <c r="O171" s="77"/>
      <c r="P171" s="78"/>
      <c r="Q171" s="79"/>
      <c r="S171" s="80"/>
    </row>
    <row r="172" spans="1:19" ht="14.25" customHeight="1">
      <c r="A172" s="74"/>
      <c r="B172" s="75"/>
      <c r="C172" s="74"/>
      <c r="D172" s="74"/>
      <c r="E172" s="74"/>
      <c r="F172" s="74"/>
      <c r="G172" s="74"/>
      <c r="H172" s="76"/>
      <c r="I172" s="77"/>
      <c r="J172" s="78"/>
      <c r="K172" s="77"/>
      <c r="L172" s="77"/>
      <c r="M172" s="77"/>
      <c r="N172" s="77"/>
      <c r="O172" s="77"/>
      <c r="P172" s="78"/>
      <c r="Q172" s="79"/>
      <c r="S172" s="80"/>
    </row>
    <row r="173" spans="1:19" ht="14.25" customHeight="1">
      <c r="A173" s="74"/>
      <c r="B173" s="75"/>
      <c r="C173" s="74"/>
      <c r="D173" s="74"/>
      <c r="E173" s="74"/>
      <c r="F173" s="74"/>
      <c r="G173" s="74"/>
      <c r="H173" s="76"/>
      <c r="I173" s="77"/>
      <c r="J173" s="78"/>
      <c r="K173" s="77"/>
      <c r="L173" s="77"/>
      <c r="M173" s="77"/>
      <c r="N173" s="77"/>
      <c r="O173" s="77"/>
      <c r="P173" s="78"/>
      <c r="Q173" s="79"/>
      <c r="S173" s="80"/>
    </row>
    <row r="174" spans="1:19" ht="14.25" customHeight="1">
      <c r="A174" s="74"/>
      <c r="B174" s="75"/>
      <c r="C174" s="74"/>
      <c r="D174" s="74"/>
      <c r="E174" s="74"/>
      <c r="F174" s="74"/>
      <c r="G174" s="74"/>
      <c r="H174" s="76"/>
      <c r="I174" s="77"/>
      <c r="J174" s="78"/>
      <c r="K174" s="77"/>
      <c r="L174" s="77"/>
      <c r="M174" s="77"/>
      <c r="N174" s="77"/>
      <c r="O174" s="77"/>
      <c r="P174" s="78"/>
      <c r="Q174" s="79"/>
      <c r="S174" s="80"/>
    </row>
    <row r="175" spans="1:19" ht="14.25" customHeight="1">
      <c r="A175" s="74"/>
      <c r="B175" s="75"/>
      <c r="C175" s="74"/>
      <c r="D175" s="74"/>
      <c r="E175" s="74"/>
      <c r="F175" s="74"/>
      <c r="G175" s="74"/>
      <c r="H175" s="76"/>
      <c r="I175" s="77"/>
      <c r="J175" s="78"/>
      <c r="K175" s="77"/>
      <c r="L175" s="77"/>
      <c r="M175" s="77"/>
      <c r="N175" s="77"/>
      <c r="O175" s="77"/>
      <c r="P175" s="78"/>
      <c r="Q175" s="79"/>
      <c r="S175" s="80"/>
    </row>
    <row r="176" spans="1:19" ht="14.25" customHeight="1">
      <c r="A176" s="74"/>
      <c r="B176" s="75"/>
      <c r="C176" s="74"/>
      <c r="D176" s="74"/>
      <c r="E176" s="74"/>
      <c r="F176" s="74"/>
      <c r="G176" s="74"/>
      <c r="H176" s="76"/>
      <c r="I176" s="77"/>
      <c r="J176" s="78"/>
      <c r="K176" s="77"/>
      <c r="L176" s="77"/>
      <c r="M176" s="77"/>
      <c r="N176" s="77"/>
      <c r="O176" s="77"/>
      <c r="P176" s="78"/>
      <c r="Q176" s="79"/>
      <c r="S176" s="80"/>
    </row>
    <row r="177" spans="1:19" ht="14.25" customHeight="1">
      <c r="A177" s="74"/>
      <c r="B177" s="75"/>
      <c r="C177" s="74"/>
      <c r="D177" s="74"/>
      <c r="E177" s="74"/>
      <c r="F177" s="74"/>
      <c r="G177" s="74"/>
      <c r="H177" s="76"/>
      <c r="I177" s="77"/>
      <c r="J177" s="78"/>
      <c r="K177" s="77"/>
      <c r="L177" s="77"/>
      <c r="M177" s="77"/>
      <c r="N177" s="77"/>
      <c r="O177" s="77"/>
      <c r="P177" s="78"/>
      <c r="Q177" s="79"/>
      <c r="S177" s="80"/>
    </row>
    <row r="178" spans="1:19" ht="14.25" customHeight="1">
      <c r="A178" s="74"/>
      <c r="B178" s="75"/>
      <c r="C178" s="74"/>
      <c r="D178" s="74"/>
      <c r="E178" s="74"/>
      <c r="F178" s="74"/>
      <c r="G178" s="74"/>
      <c r="H178" s="76"/>
      <c r="I178" s="77"/>
      <c r="J178" s="78"/>
      <c r="K178" s="77"/>
      <c r="L178" s="77"/>
      <c r="M178" s="77"/>
      <c r="N178" s="77"/>
      <c r="O178" s="77"/>
      <c r="P178" s="78"/>
      <c r="Q178" s="79"/>
      <c r="S178" s="80"/>
    </row>
    <row r="179" spans="1:19" ht="14.25" customHeight="1">
      <c r="A179" s="74"/>
      <c r="B179" s="75"/>
      <c r="C179" s="74"/>
      <c r="D179" s="74"/>
      <c r="E179" s="74"/>
      <c r="F179" s="74"/>
      <c r="G179" s="74"/>
      <c r="H179" s="76"/>
      <c r="I179" s="77"/>
      <c r="J179" s="78"/>
      <c r="K179" s="77"/>
      <c r="L179" s="77"/>
      <c r="M179" s="77"/>
      <c r="N179" s="77"/>
      <c r="O179" s="77"/>
      <c r="P179" s="78"/>
      <c r="Q179" s="79"/>
      <c r="S179" s="80"/>
    </row>
    <row r="180" spans="1:19" ht="14.25" customHeight="1">
      <c r="A180" s="74"/>
      <c r="B180" s="75"/>
      <c r="C180" s="74"/>
      <c r="D180" s="74"/>
      <c r="E180" s="74"/>
      <c r="F180" s="74"/>
      <c r="G180" s="74"/>
      <c r="H180" s="76"/>
      <c r="I180" s="77"/>
      <c r="J180" s="78"/>
      <c r="K180" s="77"/>
      <c r="L180" s="77"/>
      <c r="M180" s="77"/>
      <c r="N180" s="77"/>
      <c r="O180" s="77"/>
      <c r="P180" s="78"/>
      <c r="Q180" s="79"/>
      <c r="S180" s="80"/>
    </row>
    <row r="181" spans="1:19" ht="14.25" customHeight="1">
      <c r="A181" s="74"/>
      <c r="B181" s="75"/>
      <c r="C181" s="74"/>
      <c r="D181" s="74"/>
      <c r="E181" s="74"/>
      <c r="F181" s="74"/>
      <c r="G181" s="74"/>
      <c r="H181" s="76"/>
      <c r="I181" s="77"/>
      <c r="J181" s="78"/>
      <c r="K181" s="77"/>
      <c r="L181" s="77"/>
      <c r="M181" s="77"/>
      <c r="N181" s="77"/>
      <c r="O181" s="77"/>
      <c r="P181" s="78"/>
      <c r="Q181" s="79"/>
      <c r="S181" s="80"/>
    </row>
    <row r="182" spans="1:19" ht="14.25" customHeight="1">
      <c r="A182" s="74"/>
      <c r="B182" s="75"/>
      <c r="C182" s="74"/>
      <c r="D182" s="74"/>
      <c r="E182" s="74"/>
      <c r="F182" s="74"/>
      <c r="G182" s="74"/>
      <c r="H182" s="76"/>
      <c r="I182" s="77"/>
      <c r="J182" s="78"/>
      <c r="K182" s="77"/>
      <c r="L182" s="77"/>
      <c r="M182" s="77"/>
      <c r="N182" s="77"/>
      <c r="O182" s="77"/>
      <c r="P182" s="78"/>
      <c r="Q182" s="79"/>
      <c r="S182" s="80"/>
    </row>
    <row r="183" spans="1:19" ht="14.25" customHeight="1">
      <c r="A183" s="74"/>
      <c r="B183" s="75"/>
      <c r="C183" s="74"/>
      <c r="D183" s="74"/>
      <c r="E183" s="74"/>
      <c r="F183" s="74"/>
      <c r="G183" s="74"/>
      <c r="H183" s="76"/>
      <c r="I183" s="77"/>
      <c r="J183" s="78"/>
      <c r="K183" s="77"/>
      <c r="L183" s="77"/>
      <c r="M183" s="77"/>
      <c r="N183" s="77"/>
      <c r="O183" s="77"/>
      <c r="P183" s="78"/>
      <c r="Q183" s="79"/>
      <c r="S183" s="80"/>
    </row>
    <row r="184" spans="1:19" ht="14.25" customHeight="1">
      <c r="A184" s="74"/>
      <c r="B184" s="75"/>
      <c r="C184" s="74"/>
      <c r="D184" s="74"/>
      <c r="E184" s="74"/>
      <c r="F184" s="74"/>
      <c r="G184" s="74"/>
      <c r="H184" s="76"/>
      <c r="I184" s="77"/>
      <c r="J184" s="78"/>
      <c r="K184" s="77"/>
      <c r="L184" s="77"/>
      <c r="M184" s="77"/>
      <c r="N184" s="77"/>
      <c r="O184" s="77"/>
      <c r="P184" s="78"/>
      <c r="Q184" s="79"/>
      <c r="S184" s="80"/>
    </row>
    <row r="185" spans="1:19" ht="14.25" customHeight="1">
      <c r="A185" s="74"/>
      <c r="B185" s="75"/>
      <c r="C185" s="74"/>
      <c r="D185" s="74"/>
      <c r="E185" s="74"/>
      <c r="F185" s="74"/>
      <c r="G185" s="74"/>
      <c r="H185" s="76"/>
      <c r="I185" s="77"/>
      <c r="J185" s="78"/>
      <c r="K185" s="77"/>
      <c r="L185" s="77"/>
      <c r="M185" s="77"/>
      <c r="N185" s="77"/>
      <c r="O185" s="77"/>
      <c r="P185" s="78"/>
      <c r="Q185" s="79"/>
      <c r="S185" s="80"/>
    </row>
    <row r="186" spans="1:19" ht="14.25" customHeight="1">
      <c r="A186" s="74"/>
      <c r="B186" s="75"/>
      <c r="C186" s="74"/>
      <c r="D186" s="74"/>
      <c r="E186" s="74"/>
      <c r="F186" s="74"/>
      <c r="G186" s="74"/>
      <c r="H186" s="76"/>
      <c r="I186" s="77"/>
      <c r="J186" s="78"/>
      <c r="K186" s="77"/>
      <c r="L186" s="77"/>
      <c r="M186" s="77"/>
      <c r="N186" s="77"/>
      <c r="O186" s="77"/>
      <c r="P186" s="78"/>
      <c r="Q186" s="79"/>
      <c r="S186" s="80"/>
    </row>
    <row r="187" spans="1:19" ht="14.25" customHeight="1">
      <c r="A187" s="74"/>
      <c r="B187" s="75"/>
      <c r="C187" s="74"/>
      <c r="D187" s="74"/>
      <c r="E187" s="74"/>
      <c r="F187" s="74"/>
      <c r="G187" s="74"/>
      <c r="H187" s="76"/>
      <c r="I187" s="77"/>
      <c r="J187" s="78"/>
      <c r="K187" s="77"/>
      <c r="L187" s="77"/>
      <c r="M187" s="77"/>
      <c r="N187" s="77"/>
      <c r="O187" s="77"/>
      <c r="P187" s="78"/>
      <c r="Q187" s="79"/>
      <c r="S187" s="80"/>
    </row>
    <row r="188" spans="1:19" ht="14.25" customHeight="1">
      <c r="A188" s="74"/>
      <c r="B188" s="75"/>
      <c r="C188" s="74"/>
      <c r="D188" s="74"/>
      <c r="E188" s="74"/>
      <c r="F188" s="74"/>
      <c r="G188" s="74"/>
      <c r="H188" s="76"/>
      <c r="I188" s="77"/>
      <c r="J188" s="78"/>
      <c r="K188" s="77"/>
      <c r="L188" s="77"/>
      <c r="M188" s="77"/>
      <c r="N188" s="77"/>
      <c r="O188" s="77"/>
      <c r="P188" s="78"/>
      <c r="Q188" s="79"/>
      <c r="S188" s="80"/>
    </row>
    <row r="189" spans="1:19" ht="14.25" customHeight="1">
      <c r="A189" s="74"/>
      <c r="B189" s="75"/>
      <c r="C189" s="74"/>
      <c r="D189" s="74"/>
      <c r="E189" s="74"/>
      <c r="F189" s="74"/>
      <c r="G189" s="74"/>
      <c r="H189" s="76"/>
      <c r="I189" s="77"/>
      <c r="J189" s="78"/>
      <c r="K189" s="77"/>
      <c r="L189" s="77"/>
      <c r="M189" s="77"/>
      <c r="N189" s="77"/>
      <c r="O189" s="77"/>
      <c r="P189" s="78"/>
      <c r="Q189" s="79"/>
      <c r="S189" s="80"/>
    </row>
    <row r="190" spans="1:19" ht="14.25" customHeight="1">
      <c r="A190" s="74"/>
      <c r="B190" s="75"/>
      <c r="C190" s="74"/>
      <c r="D190" s="74"/>
      <c r="E190" s="74"/>
      <c r="F190" s="74"/>
      <c r="G190" s="74"/>
      <c r="H190" s="76"/>
      <c r="I190" s="77"/>
      <c r="J190" s="78"/>
      <c r="K190" s="77"/>
      <c r="L190" s="77"/>
      <c r="M190" s="77"/>
      <c r="N190" s="77"/>
      <c r="O190" s="77"/>
      <c r="P190" s="78"/>
      <c r="Q190" s="79"/>
      <c r="S190" s="80"/>
    </row>
    <row r="191" spans="1:19" ht="14.25" customHeight="1">
      <c r="A191" s="74"/>
      <c r="B191" s="75"/>
      <c r="C191" s="74"/>
      <c r="D191" s="74"/>
      <c r="E191" s="74"/>
      <c r="F191" s="74"/>
      <c r="G191" s="74"/>
      <c r="H191" s="76"/>
      <c r="I191" s="77"/>
      <c r="J191" s="78"/>
      <c r="K191" s="77"/>
      <c r="L191" s="77"/>
      <c r="M191" s="77"/>
      <c r="N191" s="77"/>
      <c r="O191" s="77"/>
      <c r="P191" s="78"/>
      <c r="Q191" s="79"/>
      <c r="S191" s="80"/>
    </row>
    <row r="192" spans="1:19" ht="14.25" customHeight="1">
      <c r="A192" s="74"/>
      <c r="B192" s="75"/>
      <c r="C192" s="74"/>
      <c r="D192" s="74"/>
      <c r="E192" s="74"/>
      <c r="F192" s="74"/>
      <c r="G192" s="74"/>
      <c r="H192" s="76"/>
      <c r="I192" s="77"/>
      <c r="J192" s="78"/>
      <c r="K192" s="77"/>
      <c r="L192" s="77"/>
      <c r="M192" s="77"/>
      <c r="N192" s="77"/>
      <c r="O192" s="77"/>
      <c r="P192" s="78"/>
      <c r="Q192" s="79"/>
      <c r="S192" s="80"/>
    </row>
    <row r="193" spans="1:19" ht="14.25" customHeight="1">
      <c r="A193" s="74"/>
      <c r="B193" s="75"/>
      <c r="C193" s="74"/>
      <c r="D193" s="74"/>
      <c r="E193" s="74"/>
      <c r="F193" s="74"/>
      <c r="G193" s="74"/>
      <c r="H193" s="76"/>
      <c r="I193" s="77"/>
      <c r="J193" s="78"/>
      <c r="K193" s="77"/>
      <c r="L193" s="77"/>
      <c r="M193" s="77"/>
      <c r="N193" s="77"/>
      <c r="O193" s="77"/>
      <c r="P193" s="78"/>
      <c r="Q193" s="79"/>
      <c r="S193" s="80"/>
    </row>
    <row r="194" spans="1:19" ht="14.25" customHeight="1">
      <c r="A194" s="74"/>
      <c r="B194" s="75"/>
      <c r="C194" s="74"/>
      <c r="D194" s="74"/>
      <c r="E194" s="74"/>
      <c r="F194" s="74"/>
      <c r="G194" s="74"/>
      <c r="H194" s="76"/>
      <c r="I194" s="77"/>
      <c r="J194" s="78"/>
      <c r="K194" s="77"/>
      <c r="L194" s="77"/>
      <c r="M194" s="77"/>
      <c r="N194" s="77"/>
      <c r="O194" s="77"/>
      <c r="P194" s="78"/>
      <c r="Q194" s="79"/>
      <c r="S194" s="80"/>
    </row>
    <row r="195" spans="1:19" ht="14.25" customHeight="1">
      <c r="A195" s="74"/>
      <c r="B195" s="75"/>
      <c r="C195" s="74"/>
      <c r="D195" s="74"/>
      <c r="E195" s="74"/>
      <c r="F195" s="74"/>
      <c r="G195" s="74"/>
      <c r="H195" s="76"/>
      <c r="I195" s="77"/>
      <c r="J195" s="78"/>
      <c r="K195" s="77"/>
      <c r="L195" s="77"/>
      <c r="M195" s="77"/>
      <c r="N195" s="77"/>
      <c r="O195" s="77"/>
      <c r="P195" s="78"/>
      <c r="Q195" s="79"/>
      <c r="S195" s="80"/>
    </row>
    <row r="196" spans="1:19" ht="14.25" customHeight="1">
      <c r="A196" s="74"/>
      <c r="B196" s="75"/>
      <c r="C196" s="74"/>
      <c r="D196" s="74"/>
      <c r="E196" s="74"/>
      <c r="F196" s="74"/>
      <c r="G196" s="74"/>
      <c r="H196" s="76"/>
      <c r="I196" s="77"/>
      <c r="J196" s="78"/>
      <c r="K196" s="77"/>
      <c r="L196" s="77"/>
      <c r="M196" s="77"/>
      <c r="N196" s="77"/>
      <c r="O196" s="77"/>
      <c r="P196" s="78"/>
      <c r="Q196" s="79"/>
      <c r="S196" s="80"/>
    </row>
    <row r="197" spans="1:19" ht="14.25" customHeight="1">
      <c r="A197" s="74"/>
      <c r="B197" s="75"/>
      <c r="C197" s="74"/>
      <c r="D197" s="74"/>
      <c r="E197" s="74"/>
      <c r="F197" s="74"/>
      <c r="G197" s="74"/>
      <c r="H197" s="76"/>
      <c r="I197" s="77"/>
      <c r="J197" s="78"/>
      <c r="K197" s="77"/>
      <c r="L197" s="77"/>
      <c r="M197" s="77"/>
      <c r="N197" s="77"/>
      <c r="O197" s="77"/>
      <c r="P197" s="78"/>
      <c r="Q197" s="79"/>
      <c r="S197" s="80"/>
    </row>
    <row r="198" spans="1:19" ht="14.25" customHeight="1">
      <c r="A198" s="74"/>
      <c r="B198" s="75"/>
      <c r="C198" s="74"/>
      <c r="D198" s="74"/>
      <c r="E198" s="74"/>
      <c r="F198" s="74"/>
      <c r="G198" s="74"/>
      <c r="H198" s="76"/>
      <c r="I198" s="77"/>
      <c r="J198" s="78"/>
      <c r="K198" s="77"/>
      <c r="L198" s="77"/>
      <c r="M198" s="77"/>
      <c r="N198" s="77"/>
      <c r="O198" s="77"/>
      <c r="P198" s="78"/>
      <c r="Q198" s="79"/>
      <c r="S198" s="80"/>
    </row>
    <row r="199" spans="1:19" ht="14.25" customHeight="1">
      <c r="A199" s="74"/>
      <c r="B199" s="75"/>
      <c r="C199" s="74"/>
      <c r="D199" s="74"/>
      <c r="E199" s="74"/>
      <c r="F199" s="74"/>
      <c r="G199" s="74"/>
      <c r="H199" s="76"/>
      <c r="I199" s="77"/>
      <c r="J199" s="78"/>
      <c r="K199" s="77"/>
      <c r="L199" s="77"/>
      <c r="M199" s="77"/>
      <c r="N199" s="77"/>
      <c r="O199" s="77"/>
      <c r="P199" s="78"/>
      <c r="Q199" s="79"/>
      <c r="S199" s="80"/>
    </row>
    <row r="200" spans="1:19" ht="14.25" customHeight="1">
      <c r="A200" s="74"/>
      <c r="B200" s="75"/>
      <c r="C200" s="74"/>
      <c r="D200" s="74"/>
      <c r="E200" s="74"/>
      <c r="F200" s="74"/>
      <c r="G200" s="74"/>
      <c r="H200" s="76"/>
      <c r="I200" s="77"/>
      <c r="J200" s="78"/>
      <c r="K200" s="77"/>
      <c r="L200" s="77"/>
      <c r="M200" s="77"/>
      <c r="N200" s="77"/>
      <c r="O200" s="77"/>
      <c r="P200" s="78"/>
      <c r="Q200" s="79"/>
      <c r="S200" s="80"/>
    </row>
    <row r="201" spans="1:19" ht="14.25" customHeight="1">
      <c r="A201" s="74"/>
      <c r="B201" s="75"/>
      <c r="C201" s="74"/>
      <c r="D201" s="74"/>
      <c r="E201" s="74"/>
      <c r="F201" s="74"/>
      <c r="G201" s="74"/>
      <c r="H201" s="76"/>
      <c r="I201" s="77"/>
      <c r="J201" s="78"/>
      <c r="K201" s="77"/>
      <c r="L201" s="77"/>
      <c r="M201" s="77"/>
      <c r="N201" s="77"/>
      <c r="O201" s="77"/>
      <c r="P201" s="78"/>
      <c r="Q201" s="79"/>
      <c r="S201" s="80"/>
    </row>
    <row r="202" spans="1:19" ht="14.25" customHeight="1">
      <c r="A202" s="74"/>
      <c r="B202" s="75"/>
      <c r="C202" s="74"/>
      <c r="D202" s="74"/>
      <c r="E202" s="74"/>
      <c r="F202" s="74"/>
      <c r="G202" s="74"/>
      <c r="H202" s="76"/>
      <c r="I202" s="77"/>
      <c r="J202" s="78"/>
      <c r="K202" s="77"/>
      <c r="L202" s="77"/>
      <c r="M202" s="77"/>
      <c r="N202" s="77"/>
      <c r="O202" s="77"/>
      <c r="P202" s="78"/>
      <c r="Q202" s="79"/>
      <c r="S202" s="80"/>
    </row>
    <row r="203" spans="1:19" ht="14.25" customHeight="1">
      <c r="A203" s="74"/>
      <c r="B203" s="75"/>
      <c r="C203" s="74"/>
      <c r="D203" s="74"/>
      <c r="E203" s="74"/>
      <c r="F203" s="74"/>
      <c r="G203" s="74"/>
      <c r="H203" s="76"/>
      <c r="I203" s="77"/>
      <c r="J203" s="78"/>
      <c r="K203" s="77"/>
      <c r="L203" s="77"/>
      <c r="M203" s="77"/>
      <c r="N203" s="77"/>
      <c r="O203" s="77"/>
      <c r="P203" s="78"/>
      <c r="Q203" s="79"/>
      <c r="S203" s="80"/>
    </row>
    <row r="204" spans="1:19" ht="14.25" customHeight="1">
      <c r="A204" s="74"/>
      <c r="B204" s="75"/>
      <c r="C204" s="74"/>
      <c r="D204" s="74"/>
      <c r="E204" s="74"/>
      <c r="F204" s="74"/>
      <c r="G204" s="74"/>
      <c r="H204" s="76"/>
      <c r="I204" s="77"/>
      <c r="J204" s="78"/>
      <c r="K204" s="77"/>
      <c r="L204" s="77"/>
      <c r="M204" s="77"/>
      <c r="N204" s="77"/>
      <c r="O204" s="77"/>
      <c r="P204" s="78"/>
      <c r="Q204" s="79"/>
      <c r="S204" s="80"/>
    </row>
    <row r="205" spans="1:19" ht="14.25" customHeight="1">
      <c r="A205" s="74"/>
      <c r="B205" s="75"/>
      <c r="C205" s="74"/>
      <c r="D205" s="74"/>
      <c r="E205" s="74"/>
      <c r="F205" s="74"/>
      <c r="G205" s="74"/>
      <c r="H205" s="76"/>
      <c r="I205" s="77"/>
      <c r="J205" s="78"/>
      <c r="K205" s="77"/>
      <c r="L205" s="77"/>
      <c r="M205" s="77"/>
      <c r="N205" s="77"/>
      <c r="O205" s="77"/>
      <c r="P205" s="78"/>
      <c r="Q205" s="79"/>
      <c r="S205" s="80"/>
    </row>
    <row r="206" spans="1:19" ht="14.25" customHeight="1">
      <c r="A206" s="74"/>
      <c r="B206" s="75"/>
      <c r="C206" s="74"/>
      <c r="D206" s="74"/>
      <c r="E206" s="74"/>
      <c r="F206" s="74"/>
      <c r="G206" s="74"/>
      <c r="H206" s="76"/>
      <c r="I206" s="77"/>
      <c r="J206" s="78"/>
      <c r="K206" s="77"/>
      <c r="L206" s="77"/>
      <c r="M206" s="77"/>
      <c r="N206" s="77"/>
      <c r="O206" s="77"/>
      <c r="P206" s="78"/>
      <c r="Q206" s="79"/>
      <c r="S206" s="80"/>
    </row>
    <row r="207" spans="1:19" ht="14.25" customHeight="1">
      <c r="A207" s="74"/>
      <c r="B207" s="75"/>
      <c r="C207" s="74"/>
      <c r="D207" s="74"/>
      <c r="E207" s="74"/>
      <c r="F207" s="74"/>
      <c r="G207" s="74"/>
      <c r="H207" s="76"/>
      <c r="I207" s="77"/>
      <c r="J207" s="78"/>
      <c r="K207" s="77"/>
      <c r="L207" s="77"/>
      <c r="M207" s="77"/>
      <c r="N207" s="77"/>
      <c r="O207" s="77"/>
      <c r="P207" s="78"/>
      <c r="Q207" s="79"/>
      <c r="S207" s="80"/>
    </row>
    <row r="208" spans="1:19" ht="14.25" customHeight="1">
      <c r="A208" s="74"/>
      <c r="B208" s="75"/>
      <c r="C208" s="74"/>
      <c r="D208" s="74"/>
      <c r="E208" s="74"/>
      <c r="F208" s="74"/>
      <c r="G208" s="74"/>
      <c r="H208" s="76"/>
      <c r="I208" s="77"/>
      <c r="J208" s="78"/>
      <c r="K208" s="77"/>
      <c r="L208" s="77"/>
      <c r="M208" s="77"/>
      <c r="N208" s="77"/>
      <c r="O208" s="77"/>
      <c r="P208" s="78"/>
      <c r="Q208" s="79"/>
      <c r="S208" s="80"/>
    </row>
    <row r="209" spans="1:19" ht="14.25" customHeight="1">
      <c r="A209" s="74"/>
      <c r="B209" s="75"/>
      <c r="C209" s="74"/>
      <c r="D209" s="74"/>
      <c r="E209" s="74"/>
      <c r="F209" s="74"/>
      <c r="G209" s="74"/>
      <c r="H209" s="76"/>
      <c r="I209" s="77"/>
      <c r="J209" s="78"/>
      <c r="K209" s="77"/>
      <c r="L209" s="77"/>
      <c r="M209" s="77"/>
      <c r="N209" s="77"/>
      <c r="O209" s="77"/>
      <c r="P209" s="78"/>
      <c r="Q209" s="79"/>
      <c r="S209" s="80"/>
    </row>
    <row r="210" spans="1:19" ht="14.25" customHeight="1">
      <c r="A210" s="74"/>
      <c r="B210" s="75"/>
      <c r="C210" s="74"/>
      <c r="D210" s="74"/>
      <c r="E210" s="74"/>
      <c r="F210" s="74"/>
      <c r="G210" s="74"/>
      <c r="H210" s="76"/>
      <c r="I210" s="77"/>
      <c r="J210" s="78"/>
      <c r="K210" s="77"/>
      <c r="L210" s="77"/>
      <c r="M210" s="77"/>
      <c r="N210" s="77"/>
      <c r="O210" s="77"/>
      <c r="P210" s="78"/>
      <c r="Q210" s="79"/>
      <c r="S210" s="80"/>
    </row>
    <row r="211" spans="1:19" ht="14.25" customHeight="1">
      <c r="A211" s="74"/>
      <c r="B211" s="75"/>
      <c r="C211" s="74"/>
      <c r="D211" s="74"/>
      <c r="E211" s="74"/>
      <c r="F211" s="74"/>
      <c r="G211" s="74"/>
      <c r="H211" s="76"/>
      <c r="I211" s="77"/>
      <c r="J211" s="78"/>
      <c r="K211" s="77"/>
      <c r="L211" s="77"/>
      <c r="M211" s="77"/>
      <c r="N211" s="77"/>
      <c r="O211" s="77"/>
      <c r="P211" s="78"/>
      <c r="Q211" s="79"/>
      <c r="S211" s="80"/>
    </row>
    <row r="212" spans="1:19" ht="14.25" customHeight="1">
      <c r="A212" s="74"/>
      <c r="B212" s="75"/>
      <c r="C212" s="74"/>
      <c r="D212" s="74"/>
      <c r="E212" s="74"/>
      <c r="F212" s="74"/>
      <c r="G212" s="74"/>
      <c r="H212" s="76"/>
      <c r="I212" s="77"/>
      <c r="J212" s="78"/>
      <c r="K212" s="77"/>
      <c r="L212" s="77"/>
      <c r="M212" s="77"/>
      <c r="N212" s="77"/>
      <c r="O212" s="77"/>
      <c r="P212" s="78"/>
      <c r="Q212" s="79"/>
      <c r="S212" s="80"/>
    </row>
    <row r="213" spans="1:19" ht="14.25" customHeight="1">
      <c r="A213" s="74"/>
      <c r="B213" s="75"/>
      <c r="C213" s="74"/>
      <c r="D213" s="74"/>
      <c r="E213" s="74"/>
      <c r="F213" s="74"/>
      <c r="G213" s="74"/>
      <c r="H213" s="76"/>
      <c r="I213" s="77"/>
      <c r="J213" s="78"/>
      <c r="K213" s="77"/>
      <c r="L213" s="77"/>
      <c r="M213" s="77"/>
      <c r="N213" s="77"/>
      <c r="O213" s="77"/>
      <c r="P213" s="78"/>
      <c r="Q213" s="79"/>
      <c r="S213" s="80"/>
    </row>
    <row r="214" spans="1:19" ht="14.25" customHeight="1">
      <c r="A214" s="74"/>
      <c r="B214" s="75"/>
      <c r="C214" s="74"/>
      <c r="D214" s="74"/>
      <c r="E214" s="74"/>
      <c r="F214" s="74"/>
      <c r="G214" s="74"/>
      <c r="H214" s="76"/>
      <c r="I214" s="77"/>
      <c r="J214" s="78"/>
      <c r="K214" s="77"/>
      <c r="L214" s="77"/>
      <c r="M214" s="77"/>
      <c r="N214" s="77"/>
      <c r="O214" s="77"/>
      <c r="P214" s="78"/>
      <c r="Q214" s="79"/>
      <c r="S214" s="80"/>
    </row>
    <row r="215" spans="1:19" ht="14.25" customHeight="1">
      <c r="A215" s="74"/>
      <c r="B215" s="75"/>
      <c r="C215" s="74"/>
      <c r="D215" s="74"/>
      <c r="E215" s="74"/>
      <c r="F215" s="74"/>
      <c r="G215" s="74"/>
      <c r="H215" s="76"/>
      <c r="I215" s="77"/>
      <c r="J215" s="78"/>
      <c r="K215" s="77"/>
      <c r="L215" s="77"/>
      <c r="M215" s="77"/>
      <c r="N215" s="77"/>
      <c r="O215" s="77"/>
      <c r="P215" s="78"/>
      <c r="Q215" s="79"/>
      <c r="S215" s="80"/>
    </row>
    <row r="216" spans="1:19" ht="14.25" customHeight="1">
      <c r="A216" s="74"/>
      <c r="B216" s="75"/>
      <c r="C216" s="74"/>
      <c r="D216" s="74"/>
      <c r="E216" s="74"/>
      <c r="F216" s="74"/>
      <c r="G216" s="74"/>
      <c r="H216" s="76"/>
      <c r="I216" s="77"/>
      <c r="J216" s="78"/>
      <c r="K216" s="77"/>
      <c r="L216" s="77"/>
      <c r="M216" s="77"/>
      <c r="N216" s="77"/>
      <c r="O216" s="77"/>
      <c r="P216" s="78"/>
      <c r="Q216" s="79"/>
      <c r="S216" s="80"/>
    </row>
    <row r="217" spans="1:19" ht="14.25" customHeight="1">
      <c r="A217" s="74"/>
      <c r="B217" s="75"/>
      <c r="C217" s="74"/>
      <c r="D217" s="74"/>
      <c r="E217" s="74"/>
      <c r="F217" s="74"/>
      <c r="G217" s="74"/>
      <c r="H217" s="76"/>
      <c r="I217" s="77"/>
      <c r="J217" s="78"/>
      <c r="K217" s="77"/>
      <c r="L217" s="77"/>
      <c r="M217" s="77"/>
      <c r="N217" s="77"/>
      <c r="O217" s="77"/>
      <c r="P217" s="78"/>
      <c r="Q217" s="79"/>
      <c r="S217" s="80"/>
    </row>
    <row r="218" spans="1:19" ht="14.25" customHeight="1">
      <c r="A218" s="74"/>
      <c r="B218" s="75"/>
      <c r="C218" s="74"/>
      <c r="D218" s="74"/>
      <c r="E218" s="74"/>
      <c r="F218" s="74"/>
      <c r="G218" s="74"/>
      <c r="H218" s="76"/>
      <c r="I218" s="77"/>
      <c r="J218" s="78"/>
      <c r="K218" s="77"/>
      <c r="L218" s="77"/>
      <c r="M218" s="77"/>
      <c r="N218" s="77"/>
      <c r="O218" s="77"/>
      <c r="P218" s="78"/>
      <c r="Q218" s="79"/>
      <c r="S218" s="80"/>
    </row>
    <row r="219" spans="1:19" ht="14.25" customHeight="1">
      <c r="A219" s="74"/>
      <c r="B219" s="75"/>
      <c r="C219" s="74"/>
      <c r="D219" s="74"/>
      <c r="E219" s="74"/>
      <c r="F219" s="74"/>
      <c r="G219" s="74"/>
      <c r="H219" s="76"/>
      <c r="I219" s="77"/>
      <c r="J219" s="78"/>
      <c r="K219" s="77"/>
      <c r="L219" s="77"/>
      <c r="M219" s="77"/>
      <c r="N219" s="77"/>
      <c r="O219" s="77"/>
      <c r="P219" s="78"/>
      <c r="Q219" s="79"/>
      <c r="S219" s="80"/>
    </row>
    <row r="220" spans="1:19" ht="14.25" customHeight="1">
      <c r="A220" s="74"/>
      <c r="B220" s="75"/>
      <c r="C220" s="74"/>
      <c r="D220" s="74"/>
      <c r="E220" s="74"/>
      <c r="F220" s="74"/>
      <c r="G220" s="74"/>
      <c r="H220" s="76"/>
      <c r="I220" s="77"/>
      <c r="J220" s="78"/>
      <c r="K220" s="77"/>
      <c r="L220" s="77"/>
      <c r="M220" s="77"/>
      <c r="N220" s="77"/>
      <c r="O220" s="77"/>
      <c r="P220" s="78"/>
      <c r="Q220" s="79"/>
      <c r="S220" s="80"/>
    </row>
    <row r="221" spans="1:19" ht="14.25" customHeight="1">
      <c r="A221" s="74"/>
      <c r="B221" s="75"/>
      <c r="C221" s="74"/>
      <c r="D221" s="74"/>
      <c r="E221" s="74"/>
      <c r="F221" s="74"/>
      <c r="G221" s="74"/>
      <c r="H221" s="76"/>
      <c r="I221" s="77"/>
      <c r="J221" s="78"/>
      <c r="K221" s="77"/>
      <c r="L221" s="77"/>
      <c r="M221" s="77"/>
      <c r="N221" s="77"/>
      <c r="O221" s="77"/>
      <c r="P221" s="78"/>
      <c r="Q221" s="79"/>
      <c r="S221" s="80"/>
    </row>
    <row r="222" spans="1:19" ht="14.25" customHeight="1">
      <c r="A222" s="74"/>
      <c r="B222" s="75"/>
      <c r="C222" s="74"/>
      <c r="D222" s="74"/>
      <c r="E222" s="74"/>
      <c r="F222" s="74"/>
      <c r="G222" s="74"/>
      <c r="H222" s="76"/>
      <c r="I222" s="77"/>
      <c r="J222" s="78"/>
      <c r="K222" s="77"/>
      <c r="L222" s="77"/>
      <c r="M222" s="77"/>
      <c r="N222" s="77"/>
      <c r="O222" s="77"/>
      <c r="P222" s="78"/>
      <c r="Q222" s="79"/>
      <c r="S222" s="80"/>
    </row>
    <row r="223" spans="1:19" ht="14.25" customHeight="1">
      <c r="A223" s="74"/>
      <c r="B223" s="75"/>
      <c r="C223" s="74"/>
      <c r="D223" s="74"/>
      <c r="E223" s="74"/>
      <c r="F223" s="74"/>
      <c r="G223" s="74"/>
      <c r="H223" s="76"/>
      <c r="I223" s="77"/>
      <c r="J223" s="78"/>
      <c r="K223" s="77"/>
      <c r="L223" s="77"/>
      <c r="M223" s="77"/>
      <c r="N223" s="77"/>
      <c r="O223" s="77"/>
      <c r="P223" s="78"/>
      <c r="Q223" s="79"/>
      <c r="S223" s="80"/>
    </row>
    <row r="224" spans="1:19" ht="14.25" customHeight="1">
      <c r="A224" s="74"/>
      <c r="B224" s="75"/>
      <c r="C224" s="74"/>
      <c r="D224" s="74"/>
      <c r="E224" s="74"/>
      <c r="F224" s="74"/>
      <c r="G224" s="74"/>
      <c r="H224" s="76"/>
      <c r="I224" s="77"/>
      <c r="J224" s="78"/>
      <c r="K224" s="77"/>
      <c r="L224" s="77"/>
      <c r="M224" s="77"/>
      <c r="N224" s="77"/>
      <c r="O224" s="77"/>
      <c r="P224" s="78"/>
      <c r="Q224" s="79"/>
      <c r="S224" s="80"/>
    </row>
    <row r="225" spans="1:19" ht="14.25" customHeight="1">
      <c r="A225" s="74"/>
      <c r="B225" s="75"/>
      <c r="C225" s="74"/>
      <c r="D225" s="74"/>
      <c r="E225" s="74"/>
      <c r="F225" s="74"/>
      <c r="G225" s="74"/>
      <c r="H225" s="76"/>
      <c r="I225" s="77"/>
      <c r="J225" s="78"/>
      <c r="K225" s="77"/>
      <c r="L225" s="77"/>
      <c r="M225" s="77"/>
      <c r="N225" s="77"/>
      <c r="O225" s="77"/>
      <c r="P225" s="78"/>
      <c r="Q225" s="79"/>
      <c r="S225" s="80"/>
    </row>
    <row r="226" spans="1:19" ht="14.25" customHeight="1">
      <c r="A226" s="74"/>
      <c r="B226" s="75"/>
      <c r="C226" s="74"/>
      <c r="D226" s="74"/>
      <c r="E226" s="74"/>
      <c r="F226" s="74"/>
      <c r="G226" s="74"/>
      <c r="H226" s="76"/>
      <c r="I226" s="77"/>
      <c r="J226" s="78"/>
      <c r="K226" s="77"/>
      <c r="L226" s="77"/>
      <c r="M226" s="77"/>
      <c r="N226" s="77"/>
      <c r="O226" s="77"/>
      <c r="P226" s="78"/>
      <c r="Q226" s="79"/>
      <c r="S226" s="80"/>
    </row>
    <row r="227" spans="1:19" ht="14.25" customHeight="1">
      <c r="A227" s="74"/>
      <c r="B227" s="75"/>
      <c r="C227" s="74"/>
      <c r="D227" s="74"/>
      <c r="E227" s="74"/>
      <c r="F227" s="74"/>
      <c r="G227" s="74"/>
      <c r="H227" s="76"/>
      <c r="I227" s="77"/>
      <c r="J227" s="78"/>
      <c r="K227" s="77"/>
      <c r="L227" s="77"/>
      <c r="M227" s="77"/>
      <c r="N227" s="77"/>
      <c r="O227" s="77"/>
      <c r="P227" s="78"/>
      <c r="Q227" s="79"/>
      <c r="S227" s="80"/>
    </row>
    <row r="228" spans="1:19" ht="14.25" customHeight="1">
      <c r="A228" s="74"/>
      <c r="B228" s="75"/>
      <c r="C228" s="74"/>
      <c r="D228" s="74"/>
      <c r="E228" s="74"/>
      <c r="F228" s="74"/>
      <c r="G228" s="74"/>
      <c r="H228" s="76"/>
      <c r="I228" s="77"/>
      <c r="J228" s="78"/>
      <c r="K228" s="77"/>
      <c r="L228" s="77"/>
      <c r="M228" s="77"/>
      <c r="N228" s="77"/>
      <c r="O228" s="77"/>
      <c r="P228" s="78"/>
      <c r="Q228" s="79"/>
      <c r="S228" s="80"/>
    </row>
    <row r="229" spans="1:19" ht="14.25" customHeight="1">
      <c r="A229" s="74"/>
      <c r="B229" s="75"/>
      <c r="C229" s="74"/>
      <c r="D229" s="74"/>
      <c r="E229" s="74"/>
      <c r="F229" s="74"/>
      <c r="G229" s="74"/>
      <c r="H229" s="76"/>
      <c r="I229" s="77"/>
      <c r="J229" s="78"/>
      <c r="K229" s="77"/>
      <c r="L229" s="77"/>
      <c r="M229" s="77"/>
      <c r="N229" s="77"/>
      <c r="O229" s="77"/>
      <c r="P229" s="78"/>
      <c r="Q229" s="79"/>
      <c r="S229" s="80"/>
    </row>
    <row r="230" spans="1:19" ht="14.25" customHeight="1">
      <c r="A230" s="74"/>
      <c r="B230" s="75"/>
      <c r="C230" s="74"/>
      <c r="D230" s="74"/>
      <c r="E230" s="74"/>
      <c r="F230" s="74"/>
      <c r="G230" s="74"/>
      <c r="H230" s="76"/>
      <c r="I230" s="77"/>
      <c r="J230" s="78"/>
      <c r="K230" s="77"/>
      <c r="L230" s="77"/>
      <c r="M230" s="77"/>
      <c r="N230" s="77"/>
      <c r="O230" s="77"/>
      <c r="P230" s="78"/>
      <c r="Q230" s="79"/>
      <c r="S230" s="80"/>
    </row>
    <row r="231" spans="1:19" ht="14.25" customHeight="1">
      <c r="A231" s="74"/>
      <c r="B231" s="75"/>
      <c r="C231" s="74"/>
      <c r="D231" s="74"/>
      <c r="E231" s="74"/>
      <c r="F231" s="74"/>
      <c r="G231" s="74"/>
      <c r="H231" s="76"/>
      <c r="I231" s="77"/>
      <c r="J231" s="78"/>
      <c r="K231" s="77"/>
      <c r="L231" s="77"/>
      <c r="M231" s="77"/>
      <c r="N231" s="77"/>
      <c r="O231" s="77"/>
      <c r="P231" s="78"/>
      <c r="Q231" s="79"/>
      <c r="S231" s="80"/>
    </row>
    <row r="232" spans="1:19" ht="14.25" customHeight="1">
      <c r="A232" s="74"/>
      <c r="B232" s="75"/>
      <c r="C232" s="74"/>
      <c r="D232" s="74"/>
      <c r="E232" s="74"/>
      <c r="F232" s="74"/>
      <c r="G232" s="74"/>
      <c r="H232" s="76"/>
      <c r="I232" s="77"/>
      <c r="J232" s="78"/>
      <c r="K232" s="77"/>
      <c r="L232" s="77"/>
      <c r="M232" s="77"/>
      <c r="N232" s="77"/>
      <c r="O232" s="77"/>
      <c r="P232" s="78"/>
      <c r="Q232" s="79"/>
      <c r="S232" s="80"/>
    </row>
    <row r="233" spans="1:19" ht="14.25" customHeight="1">
      <c r="A233" s="74"/>
      <c r="B233" s="75"/>
      <c r="C233" s="74"/>
      <c r="D233" s="74"/>
      <c r="E233" s="74"/>
      <c r="F233" s="74"/>
      <c r="G233" s="74"/>
      <c r="H233" s="76"/>
      <c r="I233" s="77"/>
      <c r="J233" s="78"/>
      <c r="K233" s="77"/>
      <c r="L233" s="77"/>
      <c r="M233" s="77"/>
      <c r="N233" s="77"/>
      <c r="O233" s="77"/>
      <c r="P233" s="78"/>
      <c r="Q233" s="79"/>
      <c r="S233" s="80"/>
    </row>
    <row r="234" spans="1:19" ht="14.25" customHeight="1">
      <c r="A234" s="74"/>
      <c r="B234" s="75"/>
      <c r="C234" s="74"/>
      <c r="D234" s="74"/>
      <c r="E234" s="74"/>
      <c r="F234" s="74"/>
      <c r="G234" s="74"/>
      <c r="H234" s="76"/>
      <c r="I234" s="77"/>
      <c r="J234" s="78"/>
      <c r="K234" s="77"/>
      <c r="L234" s="77"/>
      <c r="M234" s="77"/>
      <c r="N234" s="77"/>
      <c r="O234" s="77"/>
      <c r="P234" s="78"/>
      <c r="Q234" s="79"/>
      <c r="S234" s="80"/>
    </row>
    <row r="235" spans="1:19" ht="14.25" customHeight="1">
      <c r="A235" s="74"/>
      <c r="B235" s="75"/>
      <c r="C235" s="74"/>
      <c r="D235" s="74"/>
      <c r="E235" s="74"/>
      <c r="F235" s="74"/>
      <c r="G235" s="74"/>
      <c r="H235" s="76"/>
      <c r="I235" s="77"/>
      <c r="J235" s="78"/>
      <c r="K235" s="77"/>
      <c r="L235" s="77"/>
      <c r="M235" s="77"/>
      <c r="N235" s="77"/>
      <c r="O235" s="77"/>
      <c r="P235" s="78"/>
      <c r="Q235" s="79"/>
      <c r="S235" s="80"/>
    </row>
    <row r="236" spans="1:19" ht="14.25" customHeight="1">
      <c r="A236" s="74"/>
      <c r="B236" s="75"/>
      <c r="C236" s="74"/>
      <c r="D236" s="74"/>
      <c r="E236" s="74"/>
      <c r="F236" s="74"/>
      <c r="G236" s="74"/>
      <c r="H236" s="76"/>
      <c r="I236" s="77"/>
      <c r="J236" s="78"/>
      <c r="K236" s="77"/>
      <c r="L236" s="77"/>
      <c r="M236" s="77"/>
      <c r="N236" s="77"/>
      <c r="O236" s="77"/>
      <c r="P236" s="78"/>
      <c r="Q236" s="79"/>
      <c r="S236" s="80"/>
    </row>
    <row r="237" spans="1:19" ht="14.25" customHeight="1">
      <c r="A237" s="74"/>
      <c r="B237" s="75"/>
      <c r="C237" s="74"/>
      <c r="D237" s="74"/>
      <c r="E237" s="74"/>
      <c r="F237" s="74"/>
      <c r="G237" s="74"/>
      <c r="H237" s="76"/>
      <c r="I237" s="77"/>
      <c r="J237" s="78"/>
      <c r="K237" s="77"/>
      <c r="L237" s="77"/>
      <c r="M237" s="77"/>
      <c r="N237" s="77"/>
      <c r="O237" s="77"/>
      <c r="P237" s="78"/>
      <c r="Q237" s="79"/>
      <c r="S237" s="80"/>
    </row>
    <row r="238" spans="1:19" ht="14.25" customHeight="1">
      <c r="A238" s="74"/>
      <c r="B238" s="75"/>
      <c r="C238" s="74"/>
      <c r="D238" s="74"/>
      <c r="E238" s="74"/>
      <c r="F238" s="74"/>
      <c r="G238" s="74"/>
      <c r="H238" s="76"/>
      <c r="I238" s="77"/>
      <c r="J238" s="78"/>
      <c r="K238" s="77"/>
      <c r="L238" s="77"/>
      <c r="M238" s="77"/>
      <c r="N238" s="77"/>
      <c r="O238" s="77"/>
      <c r="P238" s="78"/>
      <c r="Q238" s="79"/>
      <c r="S238" s="80"/>
    </row>
    <row r="239" spans="1:19" ht="14.25" customHeight="1">
      <c r="A239" s="74"/>
      <c r="B239" s="75"/>
      <c r="C239" s="74"/>
      <c r="D239" s="74"/>
      <c r="E239" s="74"/>
      <c r="F239" s="74"/>
      <c r="G239" s="74"/>
      <c r="H239" s="76"/>
      <c r="I239" s="77"/>
      <c r="J239" s="78"/>
      <c r="K239" s="77"/>
      <c r="L239" s="77"/>
      <c r="M239" s="77"/>
      <c r="N239" s="77"/>
      <c r="O239" s="77"/>
      <c r="P239" s="78"/>
      <c r="Q239" s="79"/>
      <c r="S239" s="80"/>
    </row>
    <row r="240" spans="1:19" ht="14.25" customHeight="1">
      <c r="A240" s="74"/>
      <c r="B240" s="75"/>
      <c r="C240" s="74"/>
      <c r="D240" s="74"/>
      <c r="E240" s="74"/>
      <c r="F240" s="74"/>
      <c r="G240" s="74"/>
      <c r="H240" s="76"/>
      <c r="I240" s="77"/>
      <c r="J240" s="78"/>
      <c r="K240" s="77"/>
      <c r="L240" s="77"/>
      <c r="M240" s="77"/>
      <c r="N240" s="77"/>
      <c r="O240" s="77"/>
      <c r="P240" s="78"/>
      <c r="Q240" s="79"/>
      <c r="S240" s="80"/>
    </row>
    <row r="241" spans="1:19" ht="14.25" customHeight="1">
      <c r="A241" s="74"/>
      <c r="B241" s="75"/>
      <c r="C241" s="74"/>
      <c r="D241" s="74"/>
      <c r="E241" s="74"/>
      <c r="F241" s="74"/>
      <c r="G241" s="74"/>
      <c r="H241" s="76"/>
      <c r="I241" s="77"/>
      <c r="J241" s="78"/>
      <c r="K241" s="77"/>
      <c r="L241" s="77"/>
      <c r="M241" s="77"/>
      <c r="N241" s="77"/>
      <c r="O241" s="77"/>
      <c r="P241" s="78"/>
      <c r="Q241" s="79"/>
      <c r="S241" s="80"/>
    </row>
    <row r="242" spans="1:19" ht="14.25" customHeight="1">
      <c r="A242" s="74"/>
      <c r="B242" s="75"/>
      <c r="C242" s="74"/>
      <c r="D242" s="74"/>
      <c r="E242" s="74"/>
      <c r="F242" s="74"/>
      <c r="G242" s="74"/>
      <c r="H242" s="76"/>
      <c r="I242" s="77"/>
      <c r="J242" s="78"/>
      <c r="K242" s="77"/>
      <c r="L242" s="77"/>
      <c r="M242" s="77"/>
      <c r="N242" s="77"/>
      <c r="O242" s="77"/>
      <c r="P242" s="78"/>
      <c r="Q242" s="79"/>
      <c r="S242" s="80"/>
    </row>
    <row r="243" spans="1:19" ht="14.25" customHeight="1">
      <c r="A243" s="74"/>
      <c r="B243" s="75"/>
      <c r="C243" s="74"/>
      <c r="D243" s="74"/>
      <c r="E243" s="74"/>
      <c r="F243" s="74"/>
      <c r="G243" s="74"/>
      <c r="H243" s="76"/>
      <c r="I243" s="77"/>
      <c r="J243" s="78"/>
      <c r="K243" s="77"/>
      <c r="L243" s="77"/>
      <c r="M243" s="77"/>
      <c r="N243" s="77"/>
      <c r="O243" s="77"/>
      <c r="P243" s="78"/>
      <c r="Q243" s="79"/>
      <c r="S243" s="80"/>
    </row>
    <row r="244" spans="1:19" ht="14.25" customHeight="1">
      <c r="A244" s="74"/>
      <c r="B244" s="75"/>
      <c r="C244" s="74"/>
      <c r="D244" s="74"/>
      <c r="E244" s="74"/>
      <c r="F244" s="74"/>
      <c r="G244" s="74"/>
      <c r="H244" s="76"/>
      <c r="I244" s="77"/>
      <c r="J244" s="78"/>
      <c r="K244" s="77"/>
      <c r="L244" s="77"/>
      <c r="M244" s="77"/>
      <c r="N244" s="77"/>
      <c r="O244" s="77"/>
      <c r="P244" s="78"/>
      <c r="Q244" s="79"/>
      <c r="S244" s="80"/>
    </row>
    <row r="245" spans="1:19" ht="14.25" customHeight="1">
      <c r="A245" s="74"/>
      <c r="B245" s="75"/>
      <c r="C245" s="74"/>
      <c r="D245" s="74"/>
      <c r="E245" s="74"/>
      <c r="F245" s="74"/>
      <c r="G245" s="74"/>
      <c r="H245" s="76"/>
      <c r="I245" s="77"/>
      <c r="J245" s="78"/>
      <c r="K245" s="77"/>
      <c r="L245" s="77"/>
      <c r="M245" s="77"/>
      <c r="N245" s="77"/>
      <c r="O245" s="77"/>
      <c r="P245" s="78"/>
      <c r="Q245" s="79"/>
      <c r="S245" s="80"/>
    </row>
    <row r="246" spans="1:19" ht="14.25" customHeight="1">
      <c r="A246" s="74"/>
      <c r="B246" s="75"/>
      <c r="C246" s="74"/>
      <c r="D246" s="74"/>
      <c r="E246" s="74"/>
      <c r="F246" s="74"/>
      <c r="G246" s="74"/>
      <c r="H246" s="76"/>
      <c r="I246" s="77"/>
      <c r="J246" s="78"/>
      <c r="K246" s="77"/>
      <c r="L246" s="77"/>
      <c r="M246" s="77"/>
      <c r="N246" s="77"/>
      <c r="O246" s="77"/>
      <c r="P246" s="78"/>
      <c r="Q246" s="79"/>
      <c r="S246" s="80"/>
    </row>
    <row r="247" spans="1:19" ht="14.25" customHeight="1">
      <c r="A247" s="74"/>
      <c r="B247" s="75"/>
      <c r="C247" s="74"/>
      <c r="D247" s="74"/>
      <c r="E247" s="74"/>
      <c r="F247" s="74"/>
      <c r="G247" s="74"/>
      <c r="H247" s="76"/>
      <c r="I247" s="77"/>
      <c r="J247" s="78"/>
      <c r="K247" s="77"/>
      <c r="L247" s="77"/>
      <c r="M247" s="77"/>
      <c r="N247" s="77"/>
      <c r="O247" s="77"/>
      <c r="P247" s="78"/>
      <c r="Q247" s="79"/>
      <c r="S247" s="80"/>
    </row>
    <row r="248" spans="1:19" ht="14.25" customHeight="1">
      <c r="A248" s="74"/>
      <c r="B248" s="75"/>
      <c r="C248" s="74"/>
      <c r="D248" s="74"/>
      <c r="E248" s="74"/>
      <c r="F248" s="74"/>
      <c r="G248" s="74"/>
      <c r="H248" s="76"/>
      <c r="I248" s="77"/>
      <c r="J248" s="78"/>
      <c r="K248" s="77"/>
      <c r="L248" s="77"/>
      <c r="M248" s="77"/>
      <c r="N248" s="77"/>
      <c r="O248" s="77"/>
      <c r="P248" s="78"/>
      <c r="Q248" s="79"/>
      <c r="S248" s="80"/>
    </row>
    <row r="249" spans="1:19" ht="14.25" customHeight="1">
      <c r="A249" s="74"/>
      <c r="B249" s="75"/>
      <c r="C249" s="74"/>
      <c r="D249" s="74"/>
      <c r="E249" s="74"/>
      <c r="F249" s="74"/>
      <c r="G249" s="74"/>
      <c r="H249" s="76"/>
      <c r="I249" s="77"/>
      <c r="J249" s="78"/>
      <c r="K249" s="77"/>
      <c r="L249" s="77"/>
      <c r="M249" s="77"/>
      <c r="N249" s="77"/>
      <c r="O249" s="77"/>
      <c r="P249" s="78"/>
      <c r="Q249" s="79"/>
      <c r="S249" s="80"/>
    </row>
    <row r="250" spans="1:19" ht="14.25" customHeight="1">
      <c r="A250" s="74"/>
      <c r="B250" s="75"/>
      <c r="C250" s="74"/>
      <c r="D250" s="74"/>
      <c r="E250" s="74"/>
      <c r="F250" s="74"/>
      <c r="G250" s="74"/>
      <c r="H250" s="76"/>
      <c r="I250" s="77"/>
      <c r="J250" s="78"/>
      <c r="K250" s="77"/>
      <c r="L250" s="77"/>
      <c r="M250" s="77"/>
      <c r="N250" s="77"/>
      <c r="O250" s="77"/>
      <c r="P250" s="78"/>
      <c r="Q250" s="79"/>
      <c r="S250" s="80"/>
    </row>
    <row r="251" spans="1:19" ht="14.25" customHeight="1">
      <c r="A251" s="74"/>
      <c r="B251" s="75"/>
      <c r="C251" s="74"/>
      <c r="D251" s="74"/>
      <c r="E251" s="74"/>
      <c r="F251" s="74"/>
      <c r="G251" s="74"/>
      <c r="H251" s="76"/>
      <c r="I251" s="77"/>
      <c r="J251" s="78"/>
      <c r="K251" s="77"/>
      <c r="L251" s="77"/>
      <c r="M251" s="77"/>
      <c r="N251" s="77"/>
      <c r="O251" s="77"/>
      <c r="P251" s="78"/>
      <c r="Q251" s="79"/>
      <c r="S251" s="80"/>
    </row>
    <row r="252" spans="1:19" ht="14.25" customHeight="1">
      <c r="A252" s="74"/>
      <c r="B252" s="75"/>
      <c r="C252" s="74"/>
      <c r="D252" s="74"/>
      <c r="E252" s="74"/>
      <c r="F252" s="74"/>
      <c r="G252" s="74"/>
      <c r="H252" s="76"/>
      <c r="I252" s="77"/>
      <c r="J252" s="78"/>
      <c r="K252" s="77"/>
      <c r="L252" s="77"/>
      <c r="M252" s="77"/>
      <c r="N252" s="77"/>
      <c r="O252" s="77"/>
      <c r="P252" s="78"/>
      <c r="Q252" s="79"/>
      <c r="S252" s="80"/>
    </row>
    <row r="253" spans="1:19" ht="14.25" customHeight="1">
      <c r="A253" s="74"/>
      <c r="B253" s="75"/>
      <c r="C253" s="74"/>
      <c r="D253" s="74"/>
      <c r="E253" s="74"/>
      <c r="F253" s="74"/>
      <c r="G253" s="74"/>
      <c r="H253" s="76"/>
      <c r="I253" s="77"/>
      <c r="J253" s="78"/>
      <c r="K253" s="77"/>
      <c r="L253" s="77"/>
      <c r="M253" s="77"/>
      <c r="N253" s="77"/>
      <c r="O253" s="77"/>
      <c r="P253" s="78"/>
      <c r="Q253" s="79"/>
      <c r="S253" s="80"/>
    </row>
    <row r="254" spans="1:19" ht="14.25" customHeight="1">
      <c r="A254" s="74"/>
      <c r="B254" s="75"/>
      <c r="C254" s="74"/>
      <c r="D254" s="74"/>
      <c r="E254" s="74"/>
      <c r="F254" s="74"/>
      <c r="G254" s="74"/>
      <c r="H254" s="76"/>
      <c r="I254" s="77"/>
      <c r="J254" s="78"/>
      <c r="K254" s="77"/>
      <c r="L254" s="77"/>
      <c r="M254" s="77"/>
      <c r="N254" s="77"/>
      <c r="O254" s="77"/>
      <c r="P254" s="78"/>
      <c r="Q254" s="79"/>
      <c r="S254" s="80"/>
    </row>
    <row r="255" spans="1:19" ht="14.25" customHeight="1">
      <c r="A255" s="74"/>
      <c r="B255" s="75"/>
      <c r="C255" s="74"/>
      <c r="D255" s="74"/>
      <c r="E255" s="74"/>
      <c r="F255" s="74"/>
      <c r="G255" s="74"/>
      <c r="H255" s="76"/>
      <c r="I255" s="77"/>
      <c r="J255" s="78"/>
      <c r="K255" s="77"/>
      <c r="L255" s="77"/>
      <c r="M255" s="77"/>
      <c r="N255" s="77"/>
      <c r="O255" s="77"/>
      <c r="P255" s="78"/>
      <c r="Q255" s="79"/>
      <c r="S255" s="80"/>
    </row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2">
    <mergeCell ref="A1:S1"/>
    <mergeCell ref="A4:G4"/>
    <mergeCell ref="H4:R4"/>
    <mergeCell ref="A6:M6"/>
    <mergeCell ref="A9:M9"/>
    <mergeCell ref="A20:M20"/>
    <mergeCell ref="A24:M24"/>
    <mergeCell ref="A26:M26"/>
    <mergeCell ref="A34:M34"/>
    <mergeCell ref="A43:M43"/>
    <mergeCell ref="A49:M49"/>
    <mergeCell ref="A51:M51"/>
    <mergeCell ref="A53:S53"/>
    <mergeCell ref="A54:M54"/>
    <mergeCell ref="A56:M56"/>
    <mergeCell ref="A62:G62"/>
    <mergeCell ref="H62:K62"/>
    <mergeCell ref="A64:G64"/>
    <mergeCell ref="H64:K64"/>
    <mergeCell ref="A66:G66"/>
    <mergeCell ref="H66:K66"/>
    <mergeCell ref="A68:G68"/>
    <mergeCell ref="H68:K68"/>
    <mergeCell ref="A74:G74"/>
    <mergeCell ref="H74:K74"/>
    <mergeCell ref="A81:G81"/>
    <mergeCell ref="H81:K81"/>
    <mergeCell ref="A83:G83"/>
    <mergeCell ref="H83:K83"/>
    <mergeCell ref="A85:G85"/>
    <mergeCell ref="H85:K85"/>
    <mergeCell ref="A89:G89"/>
    <mergeCell ref="H89:K89"/>
    <mergeCell ref="A94:S94"/>
    <mergeCell ref="A95:K95"/>
    <mergeCell ref="A99:K99"/>
    <mergeCell ref="A101:K101"/>
    <mergeCell ref="A120:K120"/>
    <mergeCell ref="A121:J121"/>
    <mergeCell ref="M121:N121"/>
    <mergeCell ref="B123:R123"/>
    <mergeCell ref="B135:I135"/>
  </mergeCells>
  <printOptions/>
  <pageMargins left="0.2361111111111111" right="0.24930555555555556" top="0.2361111111111111" bottom="0.5694444444444444" header="0.5118055555555555" footer="0.2361111111111111"/>
  <pageSetup horizontalDpi="300" verticalDpi="300" orientation="landscape" paperSize="9" scale="39"/>
  <headerFooter alignWithMargins="0">
    <oddFooter>&amp;L&amp;"Times New Roman,Normalny"&amp;12Sporz: Anna Wrona
          &amp;C&amp;"Times New Roman,Normalny"&amp;12                    &amp;P</oddFooter>
  </headerFooter>
  <rowBreaks count="2" manualBreakCount="2">
    <brk id="102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="75" zoomScaleNormal="95" zoomScaleSheetLayoutView="75" workbookViewId="0" topLeftCell="A1">
      <selection activeCell="A37" activeCellId="1" sqref="N6:Q6 A37"/>
    </sheetView>
  </sheetViews>
  <sheetFormatPr defaultColWidth="9.140625" defaultRowHeight="12.75" customHeight="1"/>
  <cols>
    <col min="1" max="1" width="26.57421875" style="8" customWidth="1"/>
    <col min="2" max="2" width="11.421875" style="0" customWidth="1"/>
    <col min="3" max="3" width="15.57421875" style="0" customWidth="1"/>
    <col min="4" max="16384" width="11.421875" style="0" customWidth="1"/>
  </cols>
  <sheetData>
    <row r="1" spans="1:4" ht="12.75" customHeight="1">
      <c r="A1" s="31" t="s">
        <v>223</v>
      </c>
      <c r="B1" s="90" t="s">
        <v>224</v>
      </c>
      <c r="C1" s="90">
        <f>B1</f>
        <v>0</v>
      </c>
      <c r="D1">
        <f>A1</f>
        <v>0</v>
      </c>
    </row>
    <row r="2" spans="1:4" ht="12.75" customHeight="1">
      <c r="A2" s="31" t="s">
        <v>223</v>
      </c>
      <c r="B2" s="91" t="s">
        <v>225</v>
      </c>
      <c r="C2" s="91">
        <f aca="true" t="shared" si="0" ref="C2:C12">C1&amp;", "&amp;B2</f>
        <v>0</v>
      </c>
      <c r="D2" s="92">
        <f aca="true" t="shared" si="1" ref="D2:D98">D1&amp;","&amp;A2</f>
        <v>0</v>
      </c>
    </row>
    <row r="3" spans="1:4" ht="12.75" customHeight="1">
      <c r="A3" s="31" t="s">
        <v>223</v>
      </c>
      <c r="B3" s="93" t="s">
        <v>226</v>
      </c>
      <c r="C3" s="91">
        <f t="shared" si="0"/>
        <v>0</v>
      </c>
      <c r="D3" s="92">
        <f t="shared" si="1"/>
        <v>0</v>
      </c>
    </row>
    <row r="4" spans="1:4" ht="12.75" customHeight="1">
      <c r="A4" s="31" t="s">
        <v>223</v>
      </c>
      <c r="B4" s="94" t="s">
        <v>227</v>
      </c>
      <c r="C4" s="91">
        <f t="shared" si="0"/>
        <v>0</v>
      </c>
      <c r="D4" s="92">
        <f t="shared" si="1"/>
        <v>0</v>
      </c>
    </row>
    <row r="5" spans="1:4" ht="12.75" customHeight="1">
      <c r="A5" s="31" t="s">
        <v>223</v>
      </c>
      <c r="B5" s="95" t="s">
        <v>228</v>
      </c>
      <c r="C5" s="91">
        <f t="shared" si="0"/>
        <v>0</v>
      </c>
      <c r="D5" s="92">
        <f t="shared" si="1"/>
        <v>0</v>
      </c>
    </row>
    <row r="6" spans="1:4" ht="12.75" customHeight="1">
      <c r="A6" s="31" t="s">
        <v>223</v>
      </c>
      <c r="B6" s="96" t="s">
        <v>229</v>
      </c>
      <c r="C6" s="91">
        <f t="shared" si="0"/>
        <v>0</v>
      </c>
      <c r="D6" s="92">
        <f t="shared" si="1"/>
        <v>0</v>
      </c>
    </row>
    <row r="7" spans="1:4" ht="12.75" customHeight="1">
      <c r="A7" s="31" t="s">
        <v>230</v>
      </c>
      <c r="B7" s="97" t="s">
        <v>231</v>
      </c>
      <c r="C7" s="91">
        <f t="shared" si="0"/>
        <v>0</v>
      </c>
      <c r="D7" s="92">
        <f t="shared" si="1"/>
        <v>0</v>
      </c>
    </row>
    <row r="8" spans="1:4" ht="12.75" customHeight="1">
      <c r="A8" s="31" t="s">
        <v>230</v>
      </c>
      <c r="B8" s="91" t="s">
        <v>232</v>
      </c>
      <c r="C8" s="91">
        <f t="shared" si="0"/>
        <v>0</v>
      </c>
      <c r="D8" s="92">
        <f t="shared" si="1"/>
        <v>0</v>
      </c>
    </row>
    <row r="9" spans="1:4" ht="12.75" customHeight="1">
      <c r="A9" s="31" t="s">
        <v>230</v>
      </c>
      <c r="B9" s="91" t="s">
        <v>233</v>
      </c>
      <c r="C9" s="91">
        <f t="shared" si="0"/>
        <v>0</v>
      </c>
      <c r="D9" s="92">
        <f t="shared" si="1"/>
        <v>0</v>
      </c>
    </row>
    <row r="10" spans="1:4" ht="12.75" customHeight="1">
      <c r="A10" s="31" t="s">
        <v>230</v>
      </c>
      <c r="B10" s="90" t="s">
        <v>234</v>
      </c>
      <c r="C10" s="91">
        <f t="shared" si="0"/>
        <v>0</v>
      </c>
      <c r="D10" s="92">
        <f t="shared" si="1"/>
        <v>0</v>
      </c>
    </row>
    <row r="11" spans="1:4" ht="12.75" customHeight="1">
      <c r="A11" s="31" t="s">
        <v>230</v>
      </c>
      <c r="B11" s="90" t="s">
        <v>235</v>
      </c>
      <c r="C11" s="91">
        <f t="shared" si="0"/>
        <v>0</v>
      </c>
      <c r="D11" s="92">
        <f t="shared" si="1"/>
        <v>0</v>
      </c>
    </row>
    <row r="12" spans="1:4" ht="216.75" customHeight="1">
      <c r="A12" s="31" t="s">
        <v>230</v>
      </c>
      <c r="B12" s="91" t="s">
        <v>236</v>
      </c>
      <c r="C12" s="91">
        <f t="shared" si="0"/>
        <v>0</v>
      </c>
      <c r="D12" s="92">
        <f t="shared" si="1"/>
        <v>0</v>
      </c>
    </row>
    <row r="13" spans="1:4" ht="81" customHeight="1">
      <c r="A13" s="31" t="s">
        <v>230</v>
      </c>
      <c r="B13" s="91"/>
      <c r="C13" s="91"/>
      <c r="D13" s="92">
        <f t="shared" si="1"/>
        <v>0</v>
      </c>
    </row>
    <row r="14" spans="1:4" ht="12.75" customHeight="1">
      <c r="A14" s="31" t="s">
        <v>230</v>
      </c>
      <c r="B14" s="93"/>
      <c r="C14" s="93"/>
      <c r="D14" s="92">
        <f t="shared" si="1"/>
        <v>0</v>
      </c>
    </row>
    <row r="15" spans="1:4" ht="12.75" customHeight="1">
      <c r="A15" s="31" t="s">
        <v>230</v>
      </c>
      <c r="B15" s="93"/>
      <c r="C15" s="93"/>
      <c r="D15" s="92">
        <f t="shared" si="1"/>
        <v>0</v>
      </c>
    </row>
    <row r="16" spans="1:4" ht="12.75" customHeight="1">
      <c r="A16" s="31" t="s">
        <v>230</v>
      </c>
      <c r="B16" s="95"/>
      <c r="C16" s="95"/>
      <c r="D16" s="92">
        <f t="shared" si="1"/>
        <v>0</v>
      </c>
    </row>
    <row r="17" spans="1:4" ht="12.75" customHeight="1">
      <c r="A17" s="31" t="s">
        <v>230</v>
      </c>
      <c r="B17" s="98"/>
      <c r="C17" s="98"/>
      <c r="D17" s="92">
        <f t="shared" si="1"/>
        <v>0</v>
      </c>
    </row>
    <row r="18" spans="1:4" ht="12.75" customHeight="1">
      <c r="A18" s="31" t="s">
        <v>230</v>
      </c>
      <c r="B18" s="96"/>
      <c r="C18" s="96"/>
      <c r="D18" s="92">
        <f t="shared" si="1"/>
        <v>0</v>
      </c>
    </row>
    <row r="19" spans="1:4" ht="12.75" customHeight="1">
      <c r="A19" s="31" t="s">
        <v>230</v>
      </c>
      <c r="B19" s="96"/>
      <c r="C19" s="96"/>
      <c r="D19" s="92">
        <f t="shared" si="1"/>
        <v>0</v>
      </c>
    </row>
    <row r="20" spans="1:4" ht="12.75" customHeight="1">
      <c r="A20" s="31" t="s">
        <v>230</v>
      </c>
      <c r="B20" s="91"/>
      <c r="C20" s="91"/>
      <c r="D20" s="92">
        <f t="shared" si="1"/>
        <v>0</v>
      </c>
    </row>
    <row r="21" spans="1:4" ht="12.75" customHeight="1">
      <c r="A21" s="31" t="s">
        <v>230</v>
      </c>
      <c r="B21" s="91"/>
      <c r="C21" s="91"/>
      <c r="D21" s="92">
        <f t="shared" si="1"/>
        <v>0</v>
      </c>
    </row>
    <row r="22" spans="1:4" ht="12.75" customHeight="1">
      <c r="A22" s="31" t="s">
        <v>230</v>
      </c>
      <c r="B22" s="91"/>
      <c r="C22" s="91"/>
      <c r="D22" s="92">
        <f t="shared" si="1"/>
        <v>0</v>
      </c>
    </row>
    <row r="23" spans="1:4" ht="12.75" customHeight="1">
      <c r="A23" s="31" t="s">
        <v>230</v>
      </c>
      <c r="B23" s="91"/>
      <c r="C23" s="91"/>
      <c r="D23" s="92">
        <f t="shared" si="1"/>
        <v>0</v>
      </c>
    </row>
    <row r="24" spans="1:4" ht="12.75" customHeight="1">
      <c r="A24" s="31" t="s">
        <v>230</v>
      </c>
      <c r="B24" s="91"/>
      <c r="C24" s="91"/>
      <c r="D24" s="92">
        <f t="shared" si="1"/>
        <v>0</v>
      </c>
    </row>
    <row r="25" spans="1:4" ht="12.75" customHeight="1">
      <c r="A25" s="31" t="s">
        <v>230</v>
      </c>
      <c r="B25" s="91"/>
      <c r="C25" s="91"/>
      <c r="D25" s="92">
        <f t="shared" si="1"/>
        <v>0</v>
      </c>
    </row>
    <row r="26" spans="1:4" ht="12.75" customHeight="1">
      <c r="A26" s="31" t="s">
        <v>230</v>
      </c>
      <c r="B26" s="91"/>
      <c r="C26" s="91"/>
      <c r="D26" s="92">
        <f t="shared" si="1"/>
        <v>0</v>
      </c>
    </row>
    <row r="27" spans="1:4" ht="12.75" customHeight="1">
      <c r="A27" s="31" t="s">
        <v>230</v>
      </c>
      <c r="B27" s="91"/>
      <c r="C27" s="91"/>
      <c r="D27" s="92">
        <f t="shared" si="1"/>
        <v>0</v>
      </c>
    </row>
    <row r="28" spans="1:4" ht="12.75" customHeight="1">
      <c r="A28" s="31" t="s">
        <v>230</v>
      </c>
      <c r="B28" s="91"/>
      <c r="C28" s="91"/>
      <c r="D28" s="92">
        <f t="shared" si="1"/>
        <v>0</v>
      </c>
    </row>
    <row r="29" spans="1:4" ht="12.75" customHeight="1">
      <c r="A29" s="31" t="s">
        <v>230</v>
      </c>
      <c r="B29" s="91"/>
      <c r="C29" s="91"/>
      <c r="D29" s="92">
        <f t="shared" si="1"/>
        <v>0</v>
      </c>
    </row>
    <row r="30" spans="1:4" ht="12.75" customHeight="1">
      <c r="A30" s="31" t="s">
        <v>230</v>
      </c>
      <c r="B30" s="91"/>
      <c r="C30" s="91"/>
      <c r="D30" s="92">
        <f t="shared" si="1"/>
        <v>0</v>
      </c>
    </row>
    <row r="31" spans="1:4" ht="12.75" customHeight="1">
      <c r="A31" s="31" t="s">
        <v>230</v>
      </c>
      <c r="D31" s="92">
        <f t="shared" si="1"/>
        <v>0</v>
      </c>
    </row>
    <row r="32" spans="1:4" ht="12.75" customHeight="1">
      <c r="A32" s="31" t="s">
        <v>230</v>
      </c>
      <c r="D32" s="92">
        <f t="shared" si="1"/>
        <v>0</v>
      </c>
    </row>
    <row r="33" spans="1:4" ht="12.75" customHeight="1">
      <c r="A33" s="31" t="s">
        <v>230</v>
      </c>
      <c r="D33" s="92">
        <f t="shared" si="1"/>
        <v>0</v>
      </c>
    </row>
    <row r="34" spans="1:4" ht="12.75" customHeight="1">
      <c r="A34" s="31" t="s">
        <v>230</v>
      </c>
      <c r="D34" s="92">
        <f t="shared" si="1"/>
        <v>0</v>
      </c>
    </row>
    <row r="35" spans="1:4" ht="12.75" customHeight="1">
      <c r="A35" s="31" t="s">
        <v>230</v>
      </c>
      <c r="B35" s="99"/>
      <c r="C35" s="99"/>
      <c r="D35" s="92">
        <f t="shared" si="1"/>
        <v>0</v>
      </c>
    </row>
    <row r="36" spans="1:4" ht="12.75" customHeight="1">
      <c r="A36" s="31" t="s">
        <v>230</v>
      </c>
      <c r="B36" s="91"/>
      <c r="C36" s="91"/>
      <c r="D36" s="92">
        <f t="shared" si="1"/>
        <v>0</v>
      </c>
    </row>
    <row r="37" spans="1:4" ht="12.75" customHeight="1">
      <c r="A37" s="31" t="s">
        <v>230</v>
      </c>
      <c r="B37" s="90"/>
      <c r="C37" s="90"/>
      <c r="D37" s="92">
        <f t="shared" si="1"/>
        <v>0</v>
      </c>
    </row>
    <row r="38" spans="1:4" ht="12.75" customHeight="1">
      <c r="A38" s="27" t="s">
        <v>230</v>
      </c>
      <c r="B38" s="100"/>
      <c r="C38" s="100"/>
      <c r="D38" s="92">
        <f t="shared" si="1"/>
        <v>0</v>
      </c>
    </row>
    <row r="39" spans="1:4" ht="12.75" customHeight="1">
      <c r="A39" s="31" t="s">
        <v>230</v>
      </c>
      <c r="B39" s="98"/>
      <c r="C39" s="98"/>
      <c r="D39" s="92">
        <f t="shared" si="1"/>
        <v>0</v>
      </c>
    </row>
    <row r="40" spans="1:4" ht="12.75" customHeight="1">
      <c r="A40" s="31" t="s">
        <v>230</v>
      </c>
      <c r="B40" s="90"/>
      <c r="C40" s="90"/>
      <c r="D40" s="92">
        <f t="shared" si="1"/>
        <v>0</v>
      </c>
    </row>
    <row r="41" spans="1:4" ht="12.75" customHeight="1">
      <c r="A41" s="31" t="s">
        <v>230</v>
      </c>
      <c r="B41" s="90"/>
      <c r="C41" s="90"/>
      <c r="D41" s="92">
        <f t="shared" si="1"/>
        <v>0</v>
      </c>
    </row>
    <row r="42" spans="1:4" ht="12.75" customHeight="1">
      <c r="A42" s="31" t="s">
        <v>230</v>
      </c>
      <c r="B42" s="90"/>
      <c r="C42" s="90"/>
      <c r="D42" s="92">
        <f t="shared" si="1"/>
        <v>0</v>
      </c>
    </row>
    <row r="43" spans="1:4" ht="12.75" customHeight="1">
      <c r="A43" s="31" t="s">
        <v>230</v>
      </c>
      <c r="B43" s="90"/>
      <c r="C43" s="90"/>
      <c r="D43" s="92">
        <f t="shared" si="1"/>
        <v>0</v>
      </c>
    </row>
    <row r="44" spans="1:4" ht="12.75" customHeight="1">
      <c r="A44" s="31" t="s">
        <v>230</v>
      </c>
      <c r="B44" s="90"/>
      <c r="C44" s="90"/>
      <c r="D44" s="92">
        <f t="shared" si="1"/>
        <v>0</v>
      </c>
    </row>
    <row r="45" spans="1:4" ht="12.75" customHeight="1">
      <c r="A45" s="31" t="s">
        <v>230</v>
      </c>
      <c r="B45" s="90"/>
      <c r="C45" s="90"/>
      <c r="D45" s="92">
        <f t="shared" si="1"/>
        <v>0</v>
      </c>
    </row>
    <row r="46" spans="1:4" ht="12.75" customHeight="1">
      <c r="A46" s="31" t="s">
        <v>230</v>
      </c>
      <c r="D46" s="92">
        <f t="shared" si="1"/>
        <v>0</v>
      </c>
    </row>
    <row r="47" spans="1:4" ht="12.75" customHeight="1">
      <c r="A47" s="31" t="s">
        <v>230</v>
      </c>
      <c r="D47" s="92">
        <f t="shared" si="1"/>
        <v>0</v>
      </c>
    </row>
    <row r="48" spans="1:4" ht="12.75" customHeight="1">
      <c r="A48" s="31" t="s">
        <v>230</v>
      </c>
      <c r="D48" s="92">
        <f t="shared" si="1"/>
        <v>0</v>
      </c>
    </row>
    <row r="49" spans="1:4" ht="12.75" customHeight="1">
      <c r="A49" s="31" t="s">
        <v>230</v>
      </c>
      <c r="D49" s="92">
        <f t="shared" si="1"/>
        <v>0</v>
      </c>
    </row>
    <row r="50" spans="1:4" ht="12.75" customHeight="1">
      <c r="A50" s="31" t="s">
        <v>230</v>
      </c>
      <c r="D50" s="92">
        <f t="shared" si="1"/>
        <v>0</v>
      </c>
    </row>
    <row r="51" spans="1:4" ht="12.75" customHeight="1">
      <c r="A51" s="31" t="s">
        <v>230</v>
      </c>
      <c r="D51" s="92">
        <f t="shared" si="1"/>
        <v>0</v>
      </c>
    </row>
    <row r="52" spans="1:4" ht="12.75" customHeight="1">
      <c r="A52" s="31" t="s">
        <v>230</v>
      </c>
      <c r="D52" s="92">
        <f t="shared" si="1"/>
        <v>0</v>
      </c>
    </row>
    <row r="53" spans="1:4" ht="12.75" customHeight="1">
      <c r="A53" s="31" t="s">
        <v>230</v>
      </c>
      <c r="D53" s="92">
        <f t="shared" si="1"/>
        <v>0</v>
      </c>
    </row>
    <row r="54" spans="1:4" ht="12.75" customHeight="1">
      <c r="A54" s="31" t="s">
        <v>230</v>
      </c>
      <c r="D54" s="92">
        <f t="shared" si="1"/>
        <v>0</v>
      </c>
    </row>
    <row r="55" spans="1:4" ht="12.75" customHeight="1">
      <c r="A55" s="31" t="s">
        <v>230</v>
      </c>
      <c r="D55" s="92">
        <f t="shared" si="1"/>
        <v>0</v>
      </c>
    </row>
    <row r="56" spans="1:4" ht="12.75" customHeight="1">
      <c r="A56" s="31" t="s">
        <v>230</v>
      </c>
      <c r="D56" s="92">
        <f t="shared" si="1"/>
        <v>0</v>
      </c>
    </row>
    <row r="57" spans="1:4" ht="12.75" customHeight="1">
      <c r="A57" s="31" t="s">
        <v>237</v>
      </c>
      <c r="D57" s="92">
        <f t="shared" si="1"/>
        <v>0</v>
      </c>
    </row>
    <row r="58" spans="1:4" ht="12.75" customHeight="1">
      <c r="A58" s="31" t="s">
        <v>237</v>
      </c>
      <c r="D58" s="92">
        <f t="shared" si="1"/>
        <v>0</v>
      </c>
    </row>
    <row r="59" spans="1:4" ht="12.75" customHeight="1">
      <c r="A59" s="31" t="s">
        <v>237</v>
      </c>
      <c r="D59" s="92">
        <f t="shared" si="1"/>
        <v>0</v>
      </c>
    </row>
    <row r="60" spans="1:4" ht="12.75" customHeight="1">
      <c r="A60" s="31" t="s">
        <v>237</v>
      </c>
      <c r="D60" s="92">
        <f t="shared" si="1"/>
        <v>0</v>
      </c>
    </row>
    <row r="61" spans="1:4" ht="12.75" customHeight="1">
      <c r="A61" s="31" t="s">
        <v>237</v>
      </c>
      <c r="D61" s="92">
        <f t="shared" si="1"/>
        <v>0</v>
      </c>
    </row>
    <row r="62" spans="1:4" ht="12.75" customHeight="1">
      <c r="A62" s="31" t="s">
        <v>237</v>
      </c>
      <c r="D62" s="92">
        <f t="shared" si="1"/>
        <v>0</v>
      </c>
    </row>
    <row r="63" spans="1:4" ht="12.75" customHeight="1">
      <c r="A63" s="31" t="s">
        <v>237</v>
      </c>
      <c r="D63" s="92">
        <f t="shared" si="1"/>
        <v>0</v>
      </c>
    </row>
    <row r="64" spans="1:4" ht="12.75" customHeight="1">
      <c r="A64" s="31" t="s">
        <v>238</v>
      </c>
      <c r="D64" s="92">
        <f t="shared" si="1"/>
        <v>0</v>
      </c>
    </row>
    <row r="65" spans="1:4" ht="12.75" customHeight="1">
      <c r="A65" s="31" t="s">
        <v>238</v>
      </c>
      <c r="D65" s="92">
        <f t="shared" si="1"/>
        <v>0</v>
      </c>
    </row>
    <row r="66" spans="1:4" ht="12.75" customHeight="1">
      <c r="A66" s="31" t="s">
        <v>238</v>
      </c>
      <c r="D66" s="92">
        <f t="shared" si="1"/>
        <v>0</v>
      </c>
    </row>
    <row r="67" spans="1:4" ht="12.75" customHeight="1">
      <c r="A67" s="31" t="s">
        <v>238</v>
      </c>
      <c r="D67" s="92">
        <f t="shared" si="1"/>
        <v>0</v>
      </c>
    </row>
    <row r="68" spans="1:4" ht="12.75" customHeight="1">
      <c r="A68" s="31" t="s">
        <v>238</v>
      </c>
      <c r="D68" s="92">
        <f t="shared" si="1"/>
        <v>0</v>
      </c>
    </row>
    <row r="69" spans="1:4" ht="12.75" customHeight="1">
      <c r="A69" s="31" t="s">
        <v>238</v>
      </c>
      <c r="D69" s="92">
        <f t="shared" si="1"/>
        <v>0</v>
      </c>
    </row>
    <row r="70" spans="1:4" ht="12.75" customHeight="1">
      <c r="A70" s="31" t="s">
        <v>238</v>
      </c>
      <c r="D70" s="92">
        <f t="shared" si="1"/>
        <v>0</v>
      </c>
    </row>
    <row r="71" spans="1:4" ht="12.75" customHeight="1">
      <c r="A71" s="31" t="s">
        <v>238</v>
      </c>
      <c r="D71" s="92">
        <f t="shared" si="1"/>
        <v>0</v>
      </c>
    </row>
    <row r="72" spans="1:4" ht="12.75" customHeight="1">
      <c r="A72" s="31" t="s">
        <v>238</v>
      </c>
      <c r="D72" s="92">
        <f t="shared" si="1"/>
        <v>0</v>
      </c>
    </row>
    <row r="73" spans="1:4" ht="12.75" customHeight="1">
      <c r="A73" s="31" t="s">
        <v>238</v>
      </c>
      <c r="D73" s="92">
        <f t="shared" si="1"/>
        <v>0</v>
      </c>
    </row>
    <row r="74" spans="1:4" ht="12.75" customHeight="1">
      <c r="A74" s="31" t="s">
        <v>238</v>
      </c>
      <c r="D74" s="92">
        <f t="shared" si="1"/>
        <v>0</v>
      </c>
    </row>
    <row r="75" spans="1:4" ht="12.75" customHeight="1">
      <c r="A75" s="31" t="s">
        <v>238</v>
      </c>
      <c r="D75" s="92">
        <f t="shared" si="1"/>
        <v>0</v>
      </c>
    </row>
    <row r="76" spans="1:4" ht="12.75" customHeight="1">
      <c r="A76" s="31" t="s">
        <v>238</v>
      </c>
      <c r="D76" s="92">
        <f t="shared" si="1"/>
        <v>0</v>
      </c>
    </row>
    <row r="77" spans="1:4" ht="12.75" customHeight="1">
      <c r="A77" s="31" t="s">
        <v>238</v>
      </c>
      <c r="D77" s="92">
        <f t="shared" si="1"/>
        <v>0</v>
      </c>
    </row>
    <row r="78" spans="1:4" ht="12.75" customHeight="1">
      <c r="A78" s="31" t="s">
        <v>239</v>
      </c>
      <c r="D78" s="92">
        <f t="shared" si="1"/>
        <v>0</v>
      </c>
    </row>
    <row r="79" spans="1:4" ht="12.75" customHeight="1">
      <c r="A79" s="31" t="s">
        <v>240</v>
      </c>
      <c r="D79" s="92">
        <f t="shared" si="1"/>
        <v>0</v>
      </c>
    </row>
    <row r="80" spans="1:4" ht="12.75" customHeight="1">
      <c r="A80" s="31" t="s">
        <v>240</v>
      </c>
      <c r="D80" s="92">
        <f t="shared" si="1"/>
        <v>0</v>
      </c>
    </row>
    <row r="81" spans="1:4" ht="12.75" customHeight="1">
      <c r="A81" s="31" t="s">
        <v>240</v>
      </c>
      <c r="D81" s="92">
        <f t="shared" si="1"/>
        <v>0</v>
      </c>
    </row>
    <row r="82" spans="1:4" ht="12.75" customHeight="1">
      <c r="A82" s="31" t="s">
        <v>240</v>
      </c>
      <c r="D82" s="92">
        <f t="shared" si="1"/>
        <v>0</v>
      </c>
    </row>
    <row r="83" spans="1:4" ht="12.75" customHeight="1">
      <c r="A83" s="31" t="s">
        <v>240</v>
      </c>
      <c r="D83" s="92">
        <f t="shared" si="1"/>
        <v>0</v>
      </c>
    </row>
    <row r="84" spans="1:4" ht="12.75" customHeight="1">
      <c r="A84" s="31" t="s">
        <v>240</v>
      </c>
      <c r="D84" s="92">
        <f t="shared" si="1"/>
        <v>0</v>
      </c>
    </row>
    <row r="85" spans="1:4" ht="12.75" customHeight="1">
      <c r="A85" s="31" t="s">
        <v>240</v>
      </c>
      <c r="D85" s="92">
        <f t="shared" si="1"/>
        <v>0</v>
      </c>
    </row>
    <row r="86" spans="1:4" ht="12.75" customHeight="1">
      <c r="A86" s="31" t="s">
        <v>240</v>
      </c>
      <c r="D86" s="92">
        <f t="shared" si="1"/>
        <v>0</v>
      </c>
    </row>
    <row r="87" spans="1:4" ht="12.75" customHeight="1">
      <c r="A87" s="31" t="s">
        <v>241</v>
      </c>
      <c r="D87" s="92">
        <f t="shared" si="1"/>
        <v>0</v>
      </c>
    </row>
    <row r="88" spans="1:4" ht="12.75" customHeight="1">
      <c r="A88" s="31" t="s">
        <v>241</v>
      </c>
      <c r="D88" s="92">
        <f t="shared" si="1"/>
        <v>0</v>
      </c>
    </row>
    <row r="89" spans="1:4" ht="12.75" customHeight="1">
      <c r="A89" s="31" t="s">
        <v>241</v>
      </c>
      <c r="D89" s="92">
        <f t="shared" si="1"/>
        <v>0</v>
      </c>
    </row>
    <row r="90" spans="1:4" ht="12.75" customHeight="1">
      <c r="A90" s="31" t="s">
        <v>241</v>
      </c>
      <c r="D90" s="92">
        <f t="shared" si="1"/>
        <v>0</v>
      </c>
    </row>
    <row r="91" spans="1:4" ht="12.75" customHeight="1">
      <c r="A91" s="11"/>
      <c r="D91" s="92">
        <f t="shared" si="1"/>
        <v>0</v>
      </c>
    </row>
    <row r="92" spans="1:4" ht="12.75" customHeight="1">
      <c r="A92" s="13"/>
      <c r="D92" s="92">
        <f t="shared" si="1"/>
        <v>0</v>
      </c>
    </row>
    <row r="93" spans="1:4" ht="12.75" customHeight="1">
      <c r="A93" s="18"/>
      <c r="D93" s="92">
        <f t="shared" si="1"/>
        <v>0</v>
      </c>
    </row>
    <row r="94" spans="1:4" ht="12.75" customHeight="1">
      <c r="A94" s="21"/>
      <c r="D94" s="92">
        <f t="shared" si="1"/>
        <v>0</v>
      </c>
    </row>
    <row r="95" spans="1:4" ht="12.75" customHeight="1">
      <c r="A95" s="13"/>
      <c r="D95" s="92">
        <f t="shared" si="1"/>
        <v>0</v>
      </c>
    </row>
    <row r="96" spans="1:4" ht="12.75" customHeight="1">
      <c r="A96" s="21"/>
      <c r="D96" s="92">
        <f t="shared" si="1"/>
        <v>0</v>
      </c>
    </row>
    <row r="97" spans="1:4" ht="12.75" customHeight="1">
      <c r="A97" s="21"/>
      <c r="D97" s="92">
        <f t="shared" si="1"/>
        <v>0</v>
      </c>
    </row>
    <row r="98" spans="1:4" ht="12.75" customHeight="1">
      <c r="A98" s="27"/>
      <c r="D98" s="92">
        <f t="shared" si="1"/>
        <v>0</v>
      </c>
    </row>
    <row r="99" ht="12.75" customHeight="1">
      <c r="A99" s="27"/>
    </row>
    <row r="100" ht="12.75" customHeight="1">
      <c r="A100" s="27"/>
    </row>
    <row r="101" ht="12.75" customHeight="1">
      <c r="A101" s="27"/>
    </row>
    <row r="102" ht="12.75" customHeight="1">
      <c r="A102" s="27"/>
    </row>
    <row r="103" ht="12.75" customHeight="1">
      <c r="A103" s="27"/>
    </row>
    <row r="104" ht="12.75" customHeight="1">
      <c r="A104" s="26"/>
    </row>
    <row r="105" ht="12.75" customHeight="1">
      <c r="A105" s="27"/>
    </row>
    <row r="106" ht="12.75" customHeight="1">
      <c r="A106" s="27"/>
    </row>
    <row r="107" ht="12.75" customHeight="1">
      <c r="A107" s="27"/>
    </row>
    <row r="108" ht="12.75" customHeight="1">
      <c r="A108" s="27"/>
    </row>
    <row r="109" ht="12.75" customHeight="1">
      <c r="A109" s="27"/>
    </row>
    <row r="110" ht="12.75" customHeight="1">
      <c r="A110" s="27"/>
    </row>
    <row r="111" ht="12.75" customHeight="1">
      <c r="A111" s="27"/>
    </row>
    <row r="112" ht="12.75" customHeight="1">
      <c r="A112" s="27"/>
    </row>
    <row r="113" ht="12.75" customHeight="1">
      <c r="A113" s="27"/>
    </row>
    <row r="114" ht="12.75" customHeight="1">
      <c r="A114" s="27"/>
    </row>
    <row r="115" ht="12.75" customHeight="1">
      <c r="A115" s="27"/>
    </row>
    <row r="116" ht="12.75" customHeight="1">
      <c r="A116" s="63"/>
    </row>
    <row r="117" ht="12.75" customHeight="1">
      <c r="A117" s="65"/>
    </row>
    <row r="118" ht="12.75" customHeight="1">
      <c r="A118" s="65"/>
    </row>
    <row r="119" ht="12.75" customHeight="1">
      <c r="A119" s="65"/>
    </row>
    <row r="120" ht="12.75" customHeight="1">
      <c r="A120" s="65"/>
    </row>
    <row r="121" ht="12.75" customHeight="1">
      <c r="A121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19"/>
  <sheetViews>
    <sheetView view="pageBreakPreview" zoomScale="75" zoomScaleNormal="83" zoomScaleSheetLayoutView="75" workbookViewId="0" topLeftCell="A22">
      <selection activeCell="A36" activeCellId="1" sqref="N6:Q6 A36"/>
    </sheetView>
  </sheetViews>
  <sheetFormatPr defaultColWidth="9.140625" defaultRowHeight="12.75"/>
  <cols>
    <col min="1" max="1" width="13.57421875" style="6" customWidth="1"/>
    <col min="2" max="16384" width="11.421875" style="0" customWidth="1"/>
  </cols>
  <sheetData>
    <row r="1" ht="15.75">
      <c r="A1" s="13" t="s">
        <v>231</v>
      </c>
    </row>
    <row r="2" ht="15.75">
      <c r="A2" s="27" t="s">
        <v>224</v>
      </c>
    </row>
    <row r="3" ht="15.75">
      <c r="A3" s="13" t="s">
        <v>242</v>
      </c>
    </row>
    <row r="4" ht="15.75">
      <c r="A4" s="13" t="s">
        <v>225</v>
      </c>
    </row>
    <row r="5" ht="15.75" customHeight="1">
      <c r="A5" s="13" t="s">
        <v>243</v>
      </c>
    </row>
    <row r="6" ht="15.75">
      <c r="A6" s="13" t="s">
        <v>244</v>
      </c>
    </row>
    <row r="7" ht="15.75">
      <c r="A7" s="101" t="s">
        <v>226</v>
      </c>
    </row>
    <row r="8" ht="15.75">
      <c r="A8" s="48" t="s">
        <v>227</v>
      </c>
    </row>
    <row r="9" ht="15.75">
      <c r="A9" s="13" t="s">
        <v>245</v>
      </c>
    </row>
    <row r="10" ht="15.75">
      <c r="A10" s="36" t="s">
        <v>228</v>
      </c>
    </row>
    <row r="11" ht="15.75">
      <c r="A11" s="102" t="s">
        <v>229</v>
      </c>
    </row>
    <row r="12" ht="15.75">
      <c r="A12" s="13" t="s">
        <v>231</v>
      </c>
    </row>
    <row r="13" ht="15.75">
      <c r="A13" s="13" t="s">
        <v>232</v>
      </c>
    </row>
    <row r="14" ht="15.75">
      <c r="A14" s="103" t="s">
        <v>246</v>
      </c>
    </row>
    <row r="15" ht="15.75">
      <c r="A15" s="13" t="s">
        <v>247</v>
      </c>
    </row>
    <row r="16" ht="15.75">
      <c r="A16" s="36" t="s">
        <v>248</v>
      </c>
    </row>
    <row r="17" ht="15.75">
      <c r="A17" s="13" t="s">
        <v>249</v>
      </c>
    </row>
    <row r="18" ht="15.75">
      <c r="A18" s="13" t="s">
        <v>233</v>
      </c>
    </row>
    <row r="19" ht="15.75">
      <c r="A19" s="13" t="s">
        <v>250</v>
      </c>
    </row>
    <row r="20" ht="15.75">
      <c r="A20" s="13" t="s">
        <v>251</v>
      </c>
    </row>
    <row r="21" ht="15.75">
      <c r="A21" s="13" t="s">
        <v>252</v>
      </c>
    </row>
    <row r="22" ht="15.75">
      <c r="A22" s="36" t="s">
        <v>253</v>
      </c>
    </row>
    <row r="23" ht="15.75">
      <c r="A23" s="13" t="s">
        <v>254</v>
      </c>
    </row>
    <row r="24" ht="15.75">
      <c r="A24" s="13" t="s">
        <v>255</v>
      </c>
    </row>
    <row r="25" ht="15.75">
      <c r="A25" s="13" t="s">
        <v>256</v>
      </c>
    </row>
    <row r="26" ht="15.75">
      <c r="A26" s="36" t="s">
        <v>257</v>
      </c>
    </row>
    <row r="27" ht="15.75">
      <c r="A27" s="21" t="s">
        <v>258</v>
      </c>
    </row>
    <row r="28" ht="15.75">
      <c r="A28" s="13" t="s">
        <v>236</v>
      </c>
    </row>
    <row r="29" ht="15.75">
      <c r="A29" s="13" t="s">
        <v>259</v>
      </c>
    </row>
    <row r="30" ht="15.75">
      <c r="A30" s="13" t="s">
        <v>260</v>
      </c>
    </row>
    <row r="31" ht="15.75">
      <c r="A31" s="104" t="s">
        <v>261</v>
      </c>
    </row>
    <row r="32" ht="15.75">
      <c r="A32" s="104" t="s">
        <v>262</v>
      </c>
    </row>
    <row r="33" ht="15.75">
      <c r="A33" s="36" t="s">
        <v>263</v>
      </c>
    </row>
    <row r="34" ht="15.75">
      <c r="A34" s="13" t="s">
        <v>264</v>
      </c>
    </row>
    <row r="35" ht="15.75">
      <c r="A35" s="21" t="s">
        <v>265</v>
      </c>
    </row>
    <row r="36" ht="15.75">
      <c r="A36" s="13" t="s">
        <v>266</v>
      </c>
    </row>
    <row r="37" ht="15.75">
      <c r="A37" s="13"/>
    </row>
    <row r="38" ht="15.75">
      <c r="A38" s="27"/>
    </row>
    <row r="39" ht="15.75">
      <c r="A39" s="13"/>
    </row>
    <row r="40" ht="15.75">
      <c r="A40" s="105"/>
    </row>
    <row r="41" ht="15.75">
      <c r="A41" s="27"/>
    </row>
    <row r="42" ht="15.75">
      <c r="A42" s="27"/>
    </row>
    <row r="43" ht="15.75">
      <c r="A43" s="27"/>
    </row>
    <row r="44" ht="15.75">
      <c r="A44" s="21"/>
    </row>
    <row r="45" ht="15.75">
      <c r="A45" s="13"/>
    </row>
    <row r="46" ht="15.75">
      <c r="A46" s="27"/>
    </row>
    <row r="47" ht="15.75">
      <c r="A47" s="13"/>
    </row>
    <row r="48" ht="15.75">
      <c r="A48" s="105"/>
    </row>
    <row r="49" ht="15.75">
      <c r="A49" s="27"/>
    </row>
    <row r="50" ht="15.75">
      <c r="A50" s="27"/>
    </row>
    <row r="51" ht="15.75">
      <c r="A51" s="27"/>
    </row>
    <row r="52" ht="15.75">
      <c r="A52" s="13"/>
    </row>
    <row r="53" ht="15.75">
      <c r="A53" s="27"/>
    </row>
    <row r="54" ht="15.75">
      <c r="A54" s="105"/>
    </row>
    <row r="55" ht="15.75">
      <c r="A55" s="27"/>
    </row>
    <row r="56" ht="15.75">
      <c r="A56" s="27"/>
    </row>
    <row r="57" ht="15.75">
      <c r="A57" s="21"/>
    </row>
    <row r="58" ht="15.75">
      <c r="A58" s="27"/>
    </row>
    <row r="59" ht="15.75">
      <c r="A59" s="105"/>
    </row>
    <row r="60" ht="15.75">
      <c r="A60" s="27"/>
    </row>
    <row r="61" ht="15.75">
      <c r="A61" s="27"/>
    </row>
    <row r="62" ht="15.75">
      <c r="A62" s="27"/>
    </row>
    <row r="63" ht="15.75">
      <c r="A63" s="27"/>
    </row>
    <row r="64" ht="15.75">
      <c r="A64" s="27"/>
    </row>
    <row r="65" ht="15.75">
      <c r="A65" s="27"/>
    </row>
    <row r="66" ht="15.75">
      <c r="A66" s="27"/>
    </row>
    <row r="67" ht="15.75">
      <c r="A67" s="27"/>
    </row>
    <row r="68" ht="15.75">
      <c r="A68" s="27"/>
    </row>
    <row r="69" ht="15.75">
      <c r="A69" s="27"/>
    </row>
    <row r="70" ht="15.75">
      <c r="A70" s="27"/>
    </row>
    <row r="71" ht="15.75">
      <c r="A71" s="27"/>
    </row>
    <row r="72" ht="15.75">
      <c r="A72" s="27"/>
    </row>
    <row r="73" ht="15.75">
      <c r="A73" s="27"/>
    </row>
    <row r="74" ht="15.75">
      <c r="A74" s="27"/>
    </row>
    <row r="75" ht="15.75">
      <c r="A75" s="27"/>
    </row>
    <row r="76" ht="15.75">
      <c r="A76" s="34"/>
    </row>
    <row r="77" ht="15.75">
      <c r="A77" s="27"/>
    </row>
    <row r="78" ht="15.75">
      <c r="A78" s="26"/>
    </row>
    <row r="79" ht="15.75">
      <c r="A79" s="27"/>
    </row>
    <row r="80" ht="15.75">
      <c r="A80" s="27"/>
    </row>
    <row r="81" ht="15.75">
      <c r="A81" s="26"/>
    </row>
    <row r="82" ht="15.75">
      <c r="A82" s="27"/>
    </row>
    <row r="83" ht="15.75">
      <c r="A83" s="27"/>
    </row>
    <row r="84" ht="15.75">
      <c r="A84" s="27"/>
    </row>
    <row r="85" ht="15.75">
      <c r="A85" s="78"/>
    </row>
    <row r="86" ht="15.75">
      <c r="A86" s="78"/>
    </row>
    <row r="87" ht="15.75">
      <c r="A87" s="78"/>
    </row>
    <row r="88" ht="15.75">
      <c r="A88" s="78"/>
    </row>
    <row r="89" ht="15.75">
      <c r="A89" s="78"/>
    </row>
    <row r="90" ht="15.75">
      <c r="A90" s="78"/>
    </row>
    <row r="91" ht="15.75">
      <c r="A91" s="78"/>
    </row>
    <row r="92" ht="15.75">
      <c r="A92" s="78"/>
    </row>
    <row r="93" ht="15.75">
      <c r="A93" s="78"/>
    </row>
    <row r="94" ht="15.75">
      <c r="A94" s="78"/>
    </row>
    <row r="95" ht="15.75">
      <c r="A95" s="78"/>
    </row>
    <row r="96" ht="15.75">
      <c r="A96" s="78"/>
    </row>
    <row r="97" ht="15.75">
      <c r="A97" s="78"/>
    </row>
    <row r="98" ht="15.75">
      <c r="A98" s="78"/>
    </row>
    <row r="99" ht="15.75">
      <c r="A99" s="78"/>
    </row>
    <row r="100" ht="15.75">
      <c r="A100" s="78"/>
    </row>
    <row r="101" ht="15.75">
      <c r="A101" s="78"/>
    </row>
    <row r="102" ht="15.75">
      <c r="A102" s="78"/>
    </row>
    <row r="103" ht="15.75">
      <c r="A103" s="78"/>
    </row>
    <row r="104" ht="15.75">
      <c r="A104" s="78"/>
    </row>
    <row r="105" ht="15.75">
      <c r="A105" s="78"/>
    </row>
    <row r="106" ht="15.75">
      <c r="A106" s="78"/>
    </row>
    <row r="107" ht="15.75">
      <c r="A107" s="78"/>
    </row>
    <row r="108" ht="15.75">
      <c r="A108" s="78"/>
    </row>
    <row r="109" ht="15.75">
      <c r="A109" s="78"/>
    </row>
    <row r="110" ht="15.75">
      <c r="A110" s="78"/>
    </row>
    <row r="111" ht="15.75">
      <c r="A111" s="78"/>
    </row>
    <row r="112" ht="15.75">
      <c r="A112" s="78"/>
    </row>
    <row r="113" ht="15.75">
      <c r="A113" s="78"/>
    </row>
    <row r="114" ht="15.75">
      <c r="A114" s="78"/>
    </row>
    <row r="115" ht="15.75">
      <c r="A115" s="78"/>
    </row>
    <row r="116" ht="15.75">
      <c r="A116" s="78"/>
    </row>
    <row r="117" ht="15.75">
      <c r="A117" s="78"/>
    </row>
    <row r="118" ht="15.75">
      <c r="A118" s="78"/>
    </row>
    <row r="119" ht="15.75">
      <c r="A119" s="78"/>
    </row>
    <row r="120" ht="15.75">
      <c r="A120" s="78"/>
    </row>
    <row r="121" ht="15.75">
      <c r="A121" s="78"/>
    </row>
    <row r="122" ht="15.75">
      <c r="A122" s="78"/>
    </row>
    <row r="123" ht="15.75">
      <c r="A123" s="78"/>
    </row>
    <row r="124" ht="15.75">
      <c r="A124" s="78"/>
    </row>
    <row r="125" ht="15.75">
      <c r="A125" s="78"/>
    </row>
    <row r="126" ht="15.75">
      <c r="A126" s="78"/>
    </row>
    <row r="127" ht="15.75">
      <c r="A127" s="78"/>
    </row>
    <row r="128" ht="15.75">
      <c r="A128" s="78"/>
    </row>
    <row r="129" ht="15.75">
      <c r="A129" s="78"/>
    </row>
    <row r="130" ht="15.75">
      <c r="A130" s="78"/>
    </row>
    <row r="131" ht="15.75">
      <c r="A131" s="78"/>
    </row>
    <row r="132" ht="15.75">
      <c r="A132" s="78"/>
    </row>
    <row r="133" ht="15.75">
      <c r="A133" s="78"/>
    </row>
    <row r="134" ht="15.75">
      <c r="A134" s="78"/>
    </row>
    <row r="135" ht="15.75">
      <c r="A135" s="78"/>
    </row>
    <row r="136" ht="15.75">
      <c r="A136" s="78"/>
    </row>
    <row r="137" ht="15.75">
      <c r="A137" s="78"/>
    </row>
    <row r="138" ht="15.75">
      <c r="A138" s="78"/>
    </row>
    <row r="139" ht="15.75">
      <c r="A139" s="78"/>
    </row>
    <row r="140" ht="15.75">
      <c r="A140" s="78"/>
    </row>
    <row r="141" ht="15.75">
      <c r="A141" s="78"/>
    </row>
    <row r="142" ht="15.75">
      <c r="A142" s="78"/>
    </row>
    <row r="143" ht="15.75">
      <c r="A143" s="78"/>
    </row>
    <row r="144" ht="15.75">
      <c r="A144" s="78"/>
    </row>
    <row r="145" ht="15.75">
      <c r="A145" s="78"/>
    </row>
    <row r="146" ht="15.75">
      <c r="A146" s="78"/>
    </row>
    <row r="147" ht="15.75">
      <c r="A147" s="78"/>
    </row>
    <row r="148" ht="15.75">
      <c r="A148" s="78"/>
    </row>
    <row r="149" ht="15.75">
      <c r="A149" s="78"/>
    </row>
    <row r="150" ht="15.75">
      <c r="A150" s="78"/>
    </row>
    <row r="151" ht="15.75">
      <c r="A151" s="78"/>
    </row>
    <row r="152" ht="15.75">
      <c r="A152" s="78"/>
    </row>
    <row r="153" ht="15.75">
      <c r="A153" s="78"/>
    </row>
    <row r="154" ht="15.75">
      <c r="A154" s="78"/>
    </row>
    <row r="155" ht="15.75">
      <c r="A155" s="78"/>
    </row>
    <row r="156" ht="15.75">
      <c r="A156" s="78"/>
    </row>
    <row r="157" ht="15.75">
      <c r="A157" s="78"/>
    </row>
    <row r="158" ht="15.75">
      <c r="A158" s="78"/>
    </row>
    <row r="159" ht="15.75">
      <c r="A159" s="78"/>
    </row>
    <row r="160" ht="15.75">
      <c r="A160" s="78"/>
    </row>
    <row r="161" ht="15.75">
      <c r="A161" s="78"/>
    </row>
    <row r="162" ht="15.75">
      <c r="A162" s="78"/>
    </row>
    <row r="163" ht="15.75">
      <c r="A163" s="78"/>
    </row>
    <row r="164" ht="15.75">
      <c r="A164" s="78"/>
    </row>
    <row r="165" ht="15.75">
      <c r="A165" s="78"/>
    </row>
    <row r="166" ht="15.75">
      <c r="A166" s="78"/>
    </row>
    <row r="167" ht="15.75">
      <c r="A167" s="78"/>
    </row>
    <row r="168" ht="15.75">
      <c r="A168" s="78"/>
    </row>
    <row r="169" ht="15.75">
      <c r="A169" s="78"/>
    </row>
    <row r="170" ht="15.75">
      <c r="A170" s="78"/>
    </row>
    <row r="171" ht="15.75">
      <c r="A171" s="78"/>
    </row>
    <row r="172" ht="15.75">
      <c r="A172" s="78"/>
    </row>
    <row r="173" ht="15.75">
      <c r="A173" s="78"/>
    </row>
    <row r="174" ht="15.75">
      <c r="A174" s="78"/>
    </row>
    <row r="175" ht="15.75">
      <c r="A175" s="78"/>
    </row>
    <row r="176" ht="15.75">
      <c r="A176" s="78"/>
    </row>
    <row r="177" ht="15.75">
      <c r="A177" s="78"/>
    </row>
    <row r="178" ht="15.75">
      <c r="A178" s="78"/>
    </row>
    <row r="179" ht="15.75">
      <c r="A179" s="78"/>
    </row>
    <row r="180" ht="15.75">
      <c r="A180" s="78"/>
    </row>
    <row r="181" ht="15.75">
      <c r="A181" s="78"/>
    </row>
    <row r="182" ht="15.75">
      <c r="A182" s="78"/>
    </row>
    <row r="183" ht="15.75">
      <c r="A183" s="78"/>
    </row>
    <row r="184" ht="15.75">
      <c r="A184" s="78"/>
    </row>
    <row r="185" ht="15.75">
      <c r="A185" s="78"/>
    </row>
    <row r="186" ht="15.75">
      <c r="A186" s="78"/>
    </row>
    <row r="187" ht="15.75">
      <c r="A187" s="78"/>
    </row>
    <row r="188" ht="15.75">
      <c r="A188" s="78"/>
    </row>
    <row r="189" ht="15.75">
      <c r="A189" s="78"/>
    </row>
    <row r="190" ht="15.75">
      <c r="A190" s="78"/>
    </row>
    <row r="191" ht="15.75">
      <c r="A191" s="78"/>
    </row>
    <row r="192" ht="15.75">
      <c r="A192" s="78"/>
    </row>
    <row r="193" ht="15.75">
      <c r="A193" s="78"/>
    </row>
    <row r="194" ht="15.75">
      <c r="A194" s="78"/>
    </row>
    <row r="195" ht="15.75">
      <c r="A195" s="78"/>
    </row>
    <row r="196" ht="15.75">
      <c r="A196" s="78"/>
    </row>
    <row r="197" ht="15.75">
      <c r="A197" s="78"/>
    </row>
    <row r="198" ht="15.75">
      <c r="A198" s="78"/>
    </row>
    <row r="199" ht="15.75">
      <c r="A199" s="78"/>
    </row>
    <row r="200" ht="15.75">
      <c r="A200" s="78"/>
    </row>
    <row r="201" ht="15.75">
      <c r="A201" s="78"/>
    </row>
    <row r="202" ht="15.75">
      <c r="A202" s="78"/>
    </row>
    <row r="203" ht="15.75">
      <c r="A203" s="78"/>
    </row>
    <row r="204" ht="15.75">
      <c r="A204" s="78"/>
    </row>
    <row r="205" ht="15.75">
      <c r="A205" s="78"/>
    </row>
    <row r="206" ht="15.75">
      <c r="A206" s="78"/>
    </row>
    <row r="207" ht="15.75">
      <c r="A207" s="78"/>
    </row>
    <row r="208" ht="15.75">
      <c r="A208" s="78"/>
    </row>
    <row r="209" ht="15.75">
      <c r="A209" s="78"/>
    </row>
    <row r="210" ht="15.75">
      <c r="A210" s="78"/>
    </row>
    <row r="211" ht="15.75">
      <c r="A211" s="78"/>
    </row>
    <row r="212" ht="15.75">
      <c r="A212" s="78"/>
    </row>
    <row r="213" ht="15.75">
      <c r="A213" s="78"/>
    </row>
    <row r="214" ht="15.75">
      <c r="A214" s="78"/>
    </row>
    <row r="215" ht="15.75">
      <c r="A215" s="78"/>
    </row>
    <row r="216" ht="15.75">
      <c r="A216" s="78"/>
    </row>
    <row r="217" ht="15.75">
      <c r="A217" s="78"/>
    </row>
    <row r="218" ht="15.75">
      <c r="A218" s="78"/>
    </row>
    <row r="219" ht="15.75">
      <c r="A219" s="7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2022-11-21T13:32:42Z</cp:lastPrinted>
  <dcterms:modified xsi:type="dcterms:W3CDTF">2022-11-21T14:42:48Z</dcterms:modified>
  <cp:category/>
  <cp:version/>
  <cp:contentType/>
  <cp:contentStatus/>
  <cp:revision>1983</cp:revision>
</cp:coreProperties>
</file>